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05" windowHeight="9345" tabRatio="736" activeTab="3"/>
  </bookViews>
  <sheets>
    <sheet name="Тарифы sport5.by" sheetId="1" r:id="rId1"/>
    <sheet name="Тарифы tvr.by" sheetId="2" r:id="rId2"/>
    <sheet name="скидки  и коэффициенты" sheetId="3" r:id="rId3"/>
    <sheet name="YouTube + соц.се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Access_Button" hidden="1">"Рабочие_формы_Перечень_Таблица"</definedName>
    <definedName name="Access_Button1" hidden="1">"Рабочие_формы_Перечень_Таблица"</definedName>
    <definedName name="AccessDatabase" hidden="1">"C:\--------\Рабочие формы.mdb"</definedName>
    <definedName name="e" hidden="1">4</definedName>
    <definedName name="eeeeeee" hidden="1">4</definedName>
    <definedName name="eeeeeeeeeee" hidden="1">27</definedName>
    <definedName name="G_F0" hidden="1">'[1]XLRpt_TempSheet'!$B$6</definedName>
    <definedName name="gjhfg" hidden="1">'[2]XLRpt_TempSheet'!$B$6</definedName>
    <definedName name="i" hidden="1">27</definedName>
    <definedName name="Sheet1Rg1" localSheetId="2">#REF!,#REF!,#REF!,#REF!,#REF!,#REF!,#REF!,#REF!,#REF!,#REF!,#REF!,#REF!,#REF!,#REF!,#REF!,#REF!,#REF!,#REF!,#REF!,#REF!,#REF!,#REF!,#REF!,#REF!,#REF!,#REF!,#REF!,#REF!,#REF!,#REF!,#REF!,#REF!,#REF!</definedName>
    <definedName name="Sheet1Rg1" localSheetId="0">#REF!,#REF!,#REF!,#REF!,#REF!,#REF!,#REF!,#REF!,#REF!,#REF!,#REF!,#REF!,#REF!,#REF!,#REF!,#REF!,#REF!,#REF!,#REF!,#REF!,#REF!,#REF!,#REF!,#REF!,#REF!,#REF!,#REF!,#REF!,#REF!,#REF!,#REF!,#REF!,#REF!</definedName>
    <definedName name="Sheet1Rg1" localSheetId="1">#REF!,#REF!,#REF!,#REF!,#REF!,#REF!,#REF!,#REF!,#REF!,#REF!,#REF!,#REF!,#REF!,#REF!,#REF!,#REF!,#REF!,#REF!,#REF!,#REF!,#REF!,#REF!,#REF!,#REF!,#REF!,#REF!,#REF!,#REF!,#REF!,#REF!,#REF!,#REF!,#REF!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 localSheetId="2">#REF!,#REF!,#REF!,#REF!,#REF!,#REF!,#REF!,#REF!,#REF!,#REF!,#REF!,#REF!,#REF!,#REF!,#REF!,#REF!,#REF!,#REF!,#REF!,#REF!,#REF!,#REF!,#REF!,#REF!,#REF!,#REF!,#REF!,#REF!,#REF!,#REF!,#REF!,#REF!,#REF!</definedName>
    <definedName name="Sheet1Rg2" localSheetId="0">#REF!,#REF!,#REF!,#REF!,#REF!,#REF!,#REF!,#REF!,#REF!,#REF!,#REF!,#REF!,#REF!,#REF!,#REF!,#REF!,#REF!,#REF!,#REF!,#REF!,#REF!,#REF!,#REF!,#REF!,#REF!,#REF!,#REF!,#REF!,#REF!,#REF!,#REF!,#REF!,#REF!</definedName>
    <definedName name="Sheet1Rg2" localSheetId="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 localSheetId="2">#REF!,#REF!,#REF!,#REF!,#REF!,#REF!,#REF!,#REF!,#REF!,#REF!,#REF!,#REF!</definedName>
    <definedName name="Sheet1Rg3" localSheetId="0">#REF!,#REF!,#REF!,#REF!,#REF!,#REF!,#REF!,#REF!,#REF!,#REF!,#REF!,#REF!</definedName>
    <definedName name="Sheet1Rg3" localSheetId="1">#REF!,#REF!,#REF!,#REF!,#REF!,#REF!,#REF!,#REF!,#REF!,#REF!,#REF!,#REF!</definedName>
    <definedName name="Sheet1Rg3">#REF!,#REF!,#REF!,#REF!,#REF!,#REF!,#REF!,#REF!,#REF!,#REF!,#REF!,#REF!</definedName>
    <definedName name="Sheet1Rg4" localSheetId="2">#REF!,#REF!,#REF!,#REF!,#REF!,#REF!,#REF!,#REF!,#REF!,#REF!,#REF!,#REF!</definedName>
    <definedName name="Sheet1Rg4" localSheetId="0">#REF!,#REF!,#REF!,#REF!,#REF!,#REF!,#REF!,#REF!,#REF!,#REF!,#REF!,#REF!</definedName>
    <definedName name="Sheet1Rg4" localSheetId="1">#REF!,#REF!,#REF!,#REF!,#REF!,#REF!,#REF!,#REF!,#REF!,#REF!,#REF!,#REF!</definedName>
    <definedName name="Sheet1Rg4">#REF!,#REF!,#REF!,#REF!,#REF!,#REF!,#REF!,#REF!,#REF!,#REF!,#REF!,#REF!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V_F0" hidden="1">'[3]XLR_NoRangeSheet'!$B$6</definedName>
    <definedName name="V_F1" hidden="1">'[3]XLR_NoRangeSheet'!$C$6</definedName>
    <definedName name="V_F10" hidden="1">'[3]XLR_NoRangeSheet'!$L$6</definedName>
    <definedName name="V_F11" hidden="1">'[3]XLR_NoRangeSheet'!$M$6</definedName>
    <definedName name="V_F12" hidden="1">'[3]XLR_NoRangeSheet'!$N$6</definedName>
    <definedName name="V_F13" hidden="1">'[3]XLR_NoRangeSheet'!$O$6</definedName>
    <definedName name="V_F2" hidden="1">'[3]XLR_NoRangeSheet'!$D$6</definedName>
    <definedName name="V_F3" hidden="1">'[3]XLR_NoRangeSheet'!$E$6</definedName>
    <definedName name="V_F4" hidden="1">'[3]XLR_NoRangeSheet'!$F$6</definedName>
    <definedName name="V_F5" hidden="1">'[3]XLR_NoRangeSheet'!$G$6</definedName>
    <definedName name="V_F6" hidden="1">'[3]XLR_NoRangeSheet'!$H$6</definedName>
    <definedName name="V_F7" hidden="1">'[3]XLR_NoRangeSheet'!$I$6</definedName>
    <definedName name="V_F8" hidden="1">'[3]XLR_NoRangeSheet'!$J$6</definedName>
    <definedName name="V_F9" hidden="1">'[3]XLR_NoRangeSheet'!$K$6</definedName>
    <definedName name="Длительность_сделки" localSheetId="2">#REF!</definedName>
    <definedName name="Длительность_сделки" localSheetId="0">#REF!</definedName>
    <definedName name="Длительность_сделки" localSheetId="1">#REF!</definedName>
    <definedName name="Длительность_сделки">#REF!</definedName>
    <definedName name="Звезда" localSheetId="2">#REF!</definedName>
    <definedName name="Звезда" localSheetId="0">#REF!</definedName>
    <definedName name="Звезда" localSheetId="1">#REF!</definedName>
    <definedName name="Звезда">#REF!</definedName>
    <definedName name="Каналы" localSheetId="2">#REF!</definedName>
    <definedName name="Каналы" localSheetId="0">#REF!</definedName>
    <definedName name="Каналы" localSheetId="1">#REF!</definedName>
    <definedName name="Каналы">#REF!</definedName>
    <definedName name="Клиент" localSheetId="2">#REF!</definedName>
    <definedName name="Клиент" localSheetId="0">#REF!</definedName>
    <definedName name="Клиент" localSheetId="1">#REF!</definedName>
    <definedName name="Клиент">#REF!</definedName>
    <definedName name="Новый_клиент" localSheetId="2">#REF!</definedName>
    <definedName name="Новый_клиент" localSheetId="0">#REF!</definedName>
    <definedName name="Новый_клиент" localSheetId="1">#REF!</definedName>
    <definedName name="Новый_клиент">#REF!</definedName>
    <definedName name="НТВ" localSheetId="2">#REF!</definedName>
    <definedName name="НТВ" localSheetId="0">#REF!</definedName>
    <definedName name="НТВ" localSheetId="1">#REF!</definedName>
    <definedName name="НТВ">#REF!</definedName>
    <definedName name="_xlnm.Print_Area" localSheetId="2">'скидки  и коэффициенты'!$A$1:$F$53</definedName>
    <definedName name="_xlnm.Print_Area" localSheetId="0">'Тарифы sport5.by'!$A$1:$G$58</definedName>
    <definedName name="олд" hidden="1">27</definedName>
    <definedName name="позиц" localSheetId="2">#REF!</definedName>
    <definedName name="позиц" localSheetId="0">#REF!</definedName>
    <definedName name="позиц" localSheetId="1">#REF!</definedName>
    <definedName name="позиц">#REF!</definedName>
    <definedName name="ппав" localSheetId="2">#REF!,#REF!,#REF!,#REF!,#REF!,#REF!,#REF!,#REF!,#REF!,#REF!,#REF!,#REF!</definedName>
    <definedName name="ппав" localSheetId="0">#REF!,#REF!,#REF!,#REF!,#REF!,#REF!,#REF!,#REF!,#REF!,#REF!,#REF!,#REF!</definedName>
    <definedName name="ппав" localSheetId="1">#REF!,#REF!,#REF!,#REF!,#REF!,#REF!,#REF!,#REF!,#REF!,#REF!,#REF!,#REF!</definedName>
    <definedName name="ппав">#REF!,#REF!,#REF!,#REF!,#REF!,#REF!,#REF!,#REF!,#REF!,#REF!,#REF!,#REF!</definedName>
    <definedName name="про" hidden="1">4</definedName>
    <definedName name="РА2" localSheetId="2">#REF!,#REF!,#REF!,#REF!,#REF!,#REF!,#REF!,#REF!,#REF!,#REF!,#REF!,#REF!,#REF!,#REF!,#REF!,#REF!,#REF!,#REF!,#REF!,#REF!,#REF!,#REF!,#REF!,#REF!,#REF!,#REF!,#REF!,#REF!,#REF!,#REF!,#REF!,#REF!,#REF!</definedName>
    <definedName name="РА2" localSheetId="0">#REF!,#REF!,#REF!,#REF!,#REF!,#REF!,#REF!,#REF!,#REF!,#REF!,#REF!,#REF!,#REF!,#REF!,#REF!,#REF!,#REF!,#REF!,#REF!,#REF!,#REF!,#REF!,#REF!,#REF!,#REF!,#REF!,#REF!,#REF!,#REF!,#REF!,#REF!,#REF!,#REF!</definedName>
    <definedName name="РА2" localSheetId="1">#REF!,#REF!,#REF!,#REF!,#REF!,#REF!,#REF!,#REF!,#REF!,#REF!,#REF!,#REF!,#REF!,#REF!,#REF!,#REF!,#REF!,#REF!,#REF!,#REF!,#REF!,#REF!,#REF!,#REF!,#REF!,#REF!,#REF!,#REF!,#REF!,#REF!,#REF!,#REF!,#REF!</definedName>
    <definedName name="РА2">#REF!,#REF!,#REF!,#REF!,#REF!,#REF!,#REF!,#REF!,#REF!,#REF!,#REF!,#REF!,#REF!,#REF!,#REF!,#REF!,#REF!,#REF!,#REF!,#REF!,#REF!,#REF!,#REF!,#REF!,#REF!,#REF!,#REF!,#REF!,#REF!,#REF!,#REF!,#REF!,#REF!</definedName>
    <definedName name="размещение" localSheetId="2">#REF!</definedName>
    <definedName name="размещение" localSheetId="0">#REF!</definedName>
    <definedName name="размещение" localSheetId="1">#REF!</definedName>
    <definedName name="размещение">#REF!</definedName>
    <definedName name="Ранняя_сделка" localSheetId="2">#REF!</definedName>
    <definedName name="Ранняя_сделка" localSheetId="0">#REF!</definedName>
    <definedName name="Ранняя_сделка" localSheetId="1">#REF!</definedName>
    <definedName name="Ранняя_сделка">#REF!</definedName>
    <definedName name="расчет" localSheetId="2">#REF!</definedName>
    <definedName name="расчет" localSheetId="0">#REF!</definedName>
    <definedName name="расчет" localSheetId="1">#REF!</definedName>
    <definedName name="расчет">#REF!</definedName>
    <definedName name="регион" localSheetId="2">#REF!</definedName>
    <definedName name="регион" localSheetId="0">#REF!</definedName>
    <definedName name="регион" localSheetId="1">#REF!</definedName>
    <definedName name="регион">#REF!</definedName>
    <definedName name="сезонная" localSheetId="2">#REF!</definedName>
    <definedName name="сезонная" localSheetId="0">#REF!</definedName>
    <definedName name="сезонная" localSheetId="1">#REF!</definedName>
    <definedName name="сезонная">#REF!</definedName>
    <definedName name="спец_линейка" localSheetId="2">#REF!</definedName>
    <definedName name="спец_линейка" localSheetId="0">#REF!</definedName>
    <definedName name="спец_линейка" localSheetId="1">#REF!</definedName>
    <definedName name="спец_линейка">#REF!</definedName>
    <definedName name="ТВЦ" localSheetId="2">#REF!</definedName>
    <definedName name="ТВЦ" localSheetId="0">#REF!</definedName>
    <definedName name="ТВЦ" localSheetId="1">#REF!</definedName>
    <definedName name="ТВЦ">#REF!</definedName>
    <definedName name="ТНТ" localSheetId="2">#REF!</definedName>
    <definedName name="ТНТ" localSheetId="0">#REF!</definedName>
    <definedName name="ТНТ" localSheetId="1">#REF!</definedName>
    <definedName name="ТНТ">#REF!</definedName>
  </definedNames>
  <calcPr fullCalcOnLoad="1"/>
</workbook>
</file>

<file path=xl/comments2.xml><?xml version="1.0" encoding="utf-8"?>
<comments xmlns="http://schemas.openxmlformats.org/spreadsheetml/2006/main">
  <authors>
    <author>leb</author>
  </authors>
  <commentList>
    <comment ref="A5" authorId="0">
      <text>
        <r>
          <rPr>
            <b/>
            <sz val="9"/>
            <rFont val="Tahoma"/>
            <family val="2"/>
          </rPr>
          <t>leb:</t>
        </r>
        <r>
          <rPr>
            <sz val="9"/>
            <rFont val="Tahoma"/>
            <family val="2"/>
          </rPr>
          <t xml:space="preserve">
удалены тарифы Б5 и Б5 интернет</t>
        </r>
      </text>
    </comment>
  </commentList>
</comments>
</file>

<file path=xl/sharedStrings.xml><?xml version="1.0" encoding="utf-8"?>
<sst xmlns="http://schemas.openxmlformats.org/spreadsheetml/2006/main" count="216" uniqueCount="130">
  <si>
    <t>Размер, px</t>
  </si>
  <si>
    <t>Главный директор 
главной дирекции продаж и маркетинга Белтелерадиокомпании
 _________________  Н.В.Сущенко</t>
  </si>
  <si>
    <t xml:space="preserve">Тарифы на услуги по размещению рекламы 
на сайте www.sport5.by </t>
  </si>
  <si>
    <t>№ п/п</t>
  </si>
  <si>
    <t>Формат размещения</t>
  </si>
  <si>
    <t>Тариф, сутки</t>
  </si>
  <si>
    <t>Минимальный период  непрерывного размещения рекламы</t>
  </si>
  <si>
    <t>Для нерезидентов Республики Беларусь,  
бел.руб. без НДС</t>
  </si>
  <si>
    <t>Для резидентов Республики Беларусь,  
бел.руб. с НДС</t>
  </si>
  <si>
    <t xml:space="preserve">1.1. </t>
  </si>
  <si>
    <t>Главная страница сайта</t>
  </si>
  <si>
    <t>Верхний баннер-растяжка
(сквозное размещение, главная страница)</t>
  </si>
  <si>
    <t>100%*250
1920*250</t>
  </si>
  <si>
    <t>1 сутки</t>
  </si>
  <si>
    <t>Баннер-растяжка после блока “Главные новости” (главная страница)</t>
  </si>
  <si>
    <t>Баннер-растяжка после блока “Видео дня” (главная страница)</t>
  </si>
  <si>
    <t>Нижний баннер-растяжка  
(главная страница)</t>
  </si>
  <si>
    <t>Боковой левый баннер #1
(сквозное размещение, главная страница)</t>
  </si>
  <si>
    <t>240*400</t>
  </si>
  <si>
    <t>Боковой левый баннер #2
(сквозное размещение, главная страница)</t>
  </si>
  <si>
    <t>Боковой правый баннер #1
(сквозное размещение, главная страница)</t>
  </si>
  <si>
    <t>Боковой правый баннер #2
(сквозное размещение, главная страница)</t>
  </si>
  <si>
    <t>Новостной баннер 
(размещение в новостях ленты, внутренняя страница)</t>
  </si>
  <si>
    <t>730*280</t>
  </si>
  <si>
    <t>2.</t>
  </si>
  <si>
    <t>Pre-roll</t>
  </si>
  <si>
    <t>Тариф, 1000 показов</t>
  </si>
  <si>
    <t>pre-roll</t>
  </si>
  <si>
    <t>Тариф на размещение рекламных баннеров, баннеров - растяжек, для которых не установлен тариф на рекламу (далее - планируемый баннер/баннер - растяжка), рассчитывается как произведение утвержденного тарифа и расчетного коэффициента.</t>
  </si>
  <si>
    <t>Расчет стоимости All-roll производится за 1000 показов при фактическом количестве показов All-roll менее 1000.</t>
  </si>
  <si>
    <t>При фактическом количестве показов All-roll более 1000, количество показов округляется до целой 1000 в большую или меньшую сторону по условиям математического округления.</t>
  </si>
  <si>
    <t>Некоторые форматы могут не отображаться на мобильных устройствах.</t>
  </si>
  <si>
    <t>При расчете стоимости размещения рекламы к тарифам на рекламу применяются:</t>
  </si>
  <si>
    <t>1.</t>
  </si>
  <si>
    <t>величина заявленного рекламного бюджета (net)</t>
  </si>
  <si>
    <t>Скидка, %</t>
  </si>
  <si>
    <t>для нерезидентов 
Республики Беларусь,  
бел.руб. без НДС</t>
  </si>
  <si>
    <t>для резидентов 
Республики Беларусь,  
бел.руб. с НДС</t>
  </si>
  <si>
    <t>gross</t>
  </si>
  <si>
    <t>от</t>
  </si>
  <si>
    <t>до</t>
  </si>
  <si>
    <t>3.</t>
  </si>
  <si>
    <t>-  мероприятия, организатором которого выступает само рекламное агентство;</t>
  </si>
  <si>
    <t>-  товаров и услуг собственного производства.</t>
  </si>
  <si>
    <t>4.</t>
  </si>
  <si>
    <t xml:space="preserve">При невыполнении заявленного бюджета (net) размер скидки не пересматривается, если: </t>
  </si>
  <si>
    <t>-    заявленный рекламный бюджет не исполнен менее чем на 0,5%;</t>
  </si>
  <si>
    <t>-    реклама была снята Белтелерадиокомпанией по условиям договора с правообладателем спортивных трансляций.</t>
  </si>
  <si>
    <r>
      <t>Расчетный коэффициент</t>
    </r>
    <r>
      <rPr>
        <sz val="11"/>
        <rFont val="Times New Roman"/>
        <family val="1"/>
      </rPr>
      <t xml:space="preserve"> определяется как отношение площади планируемого к размещению баннера/баннера-растяжки к площади баннера/баннера-растяжки, тариф на размещение которого утвержден.</t>
    </r>
  </si>
  <si>
    <r>
      <t xml:space="preserve">Скидка при единовременном заявлении рекламного бюджета </t>
    </r>
    <r>
      <rPr>
        <sz val="11"/>
        <rFont val="Times New Roman"/>
        <family val="1"/>
      </rPr>
      <t>(net) на период от 3 месяцев до 1 года:</t>
    </r>
  </si>
  <si>
    <t>Кросс-коэффициент применяется в случае содержания в рекламных материалах информации об иных товарах, не являющихся товарами собственного производства рекламодателя, за исключением товаров, обозначенных собственным товарным знаком рекламодателя, которые должны обладать в совокупности следующими признаками:</t>
  </si>
  <si>
    <t>- произведены третьими лицами по заказу рекламодателя;</t>
  </si>
  <si>
    <t>- обозначены товарными знаками, исключительные права на использование которых принадлежат рекламодателю;</t>
  </si>
  <si>
    <t>- рекламодатель является импортером продукции в Республику Беларусь (в отношении продукции, производимой за пределами Республики Беларусь).</t>
  </si>
  <si>
    <t>Кросс-коэффициент - 1,3;</t>
  </si>
  <si>
    <t>5.</t>
  </si>
  <si>
    <t>Заведующий экономическим отделом</t>
  </si>
  <si>
    <t>Н.Н.Кабанцов</t>
  </si>
  <si>
    <t>Рекламная статья (без ссылок,
(внутренняя страница)</t>
  </si>
  <si>
    <t>Рекламная статья (с наличием ссылок, внутренняя страница)</t>
  </si>
  <si>
    <t>2 суток</t>
  </si>
  <si>
    <t>Рекламная статья (без ссылок,
(главная страница)</t>
  </si>
  <si>
    <t>Рекламная статья (с наличием ссылок, главная страница)</t>
  </si>
  <si>
    <t>вводятся в действие с 01.04.2024</t>
  </si>
  <si>
    <r>
      <t>Коэффициент за уникальность категории товара/услуги - 1,6.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Данный коэффициент предусматривает  уникальность категории рекламируемого товара: вид (категория) товара одного рекламодателя не может рекламироваться другим рекламодателем.</t>
    </r>
  </si>
  <si>
    <r>
      <rPr>
        <b/>
        <sz val="12"/>
        <rFont val="Times New Roman"/>
        <family val="1"/>
      </rPr>
      <t>Скидка рекламному агентству - 15%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за исключением рекламы:</t>
    </r>
  </si>
  <si>
    <t>УТВЕРЖДАЮ</t>
  </si>
  <si>
    <t>вводятся в действие с 23.08.2023</t>
  </si>
  <si>
    <t xml:space="preserve">Тарифы на услуги по размещению рекламы на сайте "TVR.BY"   </t>
  </si>
  <si>
    <t>Стоимость за минимальный период размещения рекламы</t>
  </si>
  <si>
    <t>Баннер-растяжка верхняя 1170*100</t>
  </si>
  <si>
    <t>7 суток</t>
  </si>
  <si>
    <t>Баннер-растяжка 1170*100</t>
  </si>
  <si>
    <t>Рекламная статья (без ссылок)</t>
  </si>
  <si>
    <t>Рекламная статья (с наличием ссылок)</t>
  </si>
  <si>
    <t xml:space="preserve">1.2. </t>
  </si>
  <si>
    <t>Внутренняя страница сайта</t>
  </si>
  <si>
    <t>Баннер над плеером 935*100</t>
  </si>
  <si>
    <t>Баннер под плеером 935*100</t>
  </si>
  <si>
    <t>Баннер 307*100 (кнопка)</t>
  </si>
  <si>
    <t>Баннер 307*150</t>
  </si>
  <si>
    <t>Баннер 307*250</t>
  </si>
  <si>
    <t>Баннер 560*132</t>
  </si>
  <si>
    <t>Поля в разделе (левое и правое размером 1970*300 каждое)</t>
  </si>
  <si>
    <t>Брендирование раздела (П-образное или поля + верхняя баннер-растяжка)</t>
  </si>
  <si>
    <t>Рекламная статья (с наличием ссылки)</t>
  </si>
  <si>
    <t>К тарифам на рекламу применяются скидки и коэффициенты, предусмотренные приложением 1.</t>
  </si>
  <si>
    <t xml:space="preserve"> Некоторые форматы могут не отображаться на мобильных устройствах.</t>
  </si>
  <si>
    <t>Приложение 1</t>
  </si>
  <si>
    <t xml:space="preserve">к Тарифам на услуги по размещению 
рекламы на сайте "TVR.BY"  </t>
  </si>
  <si>
    <t xml:space="preserve">Скидки и коэффициенты, применяемые при определении стоимости услуг 
по размещению рекламы на сайте "TVR.BY"   </t>
  </si>
  <si>
    <t>Скидка без заявления рекламного бюджета в рамках календарного месяца, за исключением рекламы, указанной в пункте 6 настоящего приложения:</t>
  </si>
  <si>
    <t xml:space="preserve"> Сумма gross</t>
  </si>
  <si>
    <t>для нерезидентов Республики Беларусь,  
бел.руб. без НДС</t>
  </si>
  <si>
    <t>для резидентов Республики Беларусь,  
бел.руб. с НДС</t>
  </si>
  <si>
    <t>Скидка при единовременном заявлении рекламного бюджета (net) на период до 1 года, за исключением рекламы, указанной в пункте 6 настоящего приложения:</t>
  </si>
  <si>
    <t>Скидка за период размещения</t>
  </si>
  <si>
    <t>Период размещения, дней</t>
  </si>
  <si>
    <t xml:space="preserve">Скидка, % </t>
  </si>
  <si>
    <t xml:space="preserve"> 45 - 90  </t>
  </si>
  <si>
    <t xml:space="preserve"> 91 - 180  </t>
  </si>
  <si>
    <t xml:space="preserve">181 - 366 </t>
  </si>
  <si>
    <t>Скидка применяется после применения скидки за величину заявленного рекламного бюджета net при единовременном его заявлении.</t>
  </si>
  <si>
    <t>Скидка рекламному агентству - 15%.</t>
  </si>
  <si>
    <t>6.</t>
  </si>
  <si>
    <t>Размещение рекламного баннера партнера телевизионной передачи в анонсах данной телепередачи на сайте WWW.TVR.BY осуществляется со скидкой, равной размеру скидки, предоставляемой при размещении рекламы партнера телевизионной передачи в анонсах данной телепередачи в эфире соответствующей телепрограммы.</t>
  </si>
  <si>
    <t>7.</t>
  </si>
  <si>
    <t>Коэффициент за уникальность категории товара/услуги - 1,6.
Данный коэффициент предусматривает уникальность категории рекламируемого товара: вид (категория) товара одного рекламодателя не может рекламироваться другим рекламодателем.</t>
  </si>
  <si>
    <r>
      <t>* с</t>
    </r>
    <r>
      <rPr>
        <b/>
        <sz val="11"/>
        <rFont val="Times New Roman"/>
        <family val="1"/>
      </rPr>
      <t>умма gross</t>
    </r>
    <r>
      <rPr>
        <sz val="11"/>
        <rFont val="Times New Roman"/>
        <family val="1"/>
      </rPr>
      <t> – сумма денежных средств, полученная в результате умножения тарифа за сутки размещения рекламы на количество дней размещения и применения коэффициентов.</t>
    </r>
  </si>
  <si>
    <r>
      <t>** рекламный бюджет (net)</t>
    </r>
    <r>
      <rPr>
        <sz val="11"/>
        <rFont val="Times New Roman"/>
        <family val="1"/>
      </rPr>
      <t xml:space="preserve"> - бюджет, выделенный рекламодателем на размещение рекламы его товаров на определенный период.</t>
    </r>
  </si>
  <si>
    <t>Заместитель главного директора
главной дирекции продаж и маркетинга 
Белтелерадиокомпании 
_________________________ Н.В. Сущенко</t>
  </si>
  <si>
    <t>Тарифы на услуги по размещению рекламы на видеохостингах и в социальных сетях</t>
  </si>
  <si>
    <t>Тарифы на услуги по размещению 1 минуты рекламы:</t>
  </si>
  <si>
    <t>ролик в рекламном блоке; интегрированная реклама</t>
  </si>
  <si>
    <t>1.2.</t>
  </si>
  <si>
    <t>Стоимость размещения рекламы определяется расчетным путем, пропорционально установленному тарифу в зависимости от фактического хронометража.</t>
  </si>
  <si>
    <t>1.3.</t>
  </si>
  <si>
    <t xml:space="preserve">При расчете стоимости размещения рекламы к тарифам на рекламу в зависимости от выбранного размещения применяются коэффициенты : </t>
  </si>
  <si>
    <t>1.3.1.</t>
  </si>
  <si>
    <t>YouTube, в телепроектах:</t>
  </si>
  <si>
    <t>-</t>
  </si>
  <si>
    <t>Фактор.by - 1,0;</t>
  </si>
  <si>
    <t>Фактор.by (60+) - 0,8;</t>
  </si>
  <si>
    <t>Тарифы на услуги по размещению 1 показа рекламы:</t>
  </si>
  <si>
    <t>пост</t>
  </si>
  <si>
    <t>2.1.</t>
  </si>
  <si>
    <t>2.1.1.</t>
  </si>
  <si>
    <t>Телеграм-канал:</t>
  </si>
  <si>
    <t>Sport5.by - 1,0;</t>
  </si>
  <si>
    <r>
      <t xml:space="preserve">Скидка рекламному агентству - 15%, </t>
    </r>
    <r>
      <rPr>
        <sz val="11"/>
        <rFont val="Times New Roman"/>
        <family val="1"/>
      </rPr>
      <t>за исключением рекламы:</t>
    </r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</si>
</sst>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dd/mm/yy"/>
    <numFmt numFmtId="175" formatCode="#\ ###\ ###\ ##0.00"/>
    <numFmt numFmtId="176" formatCode="[$-FC19]d\ mmmm\ yyyy\ &quot;г.&quot;"/>
    <numFmt numFmtId="177" formatCode="mmm/yyyy"/>
    <numFmt numFmtId="178" formatCode="h:mm;@"/>
    <numFmt numFmtId="179" formatCode="#,##0.000"/>
    <numFmt numFmtId="180" formatCode="#,##0.0000"/>
    <numFmt numFmtId="181" formatCode="0.0000"/>
    <numFmt numFmtId="182" formatCode="_-* #,##0.000_р_._-;\-* #,##0.000_р_._-;_-* &quot;-&quot;??_р_._-;_-@_-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#,##0.0"/>
    <numFmt numFmtId="190" formatCode="[$-419]mmmm\ yyyy;@"/>
    <numFmt numFmtId="191" formatCode="_-* #,##0_-;\-* #,##0_-;_-* &quot;-&quot;_-;_-@_-"/>
    <numFmt numFmtId="192" formatCode="_-* #,##0.00_-;\-* #,##0.00_-;_-* &quot;-&quot;??_-;_-@_-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_(* #,##0.000_);_(* \(#,##0.000\);_(* &quot;-&quot;??_);_(@_)"/>
    <numFmt numFmtId="198" formatCode="_-* #,##0.00\ _р_._-;\-* #,##0.00\ _р_._-;_-* &quot;-&quot;??\ _р_._-;_-@_-"/>
    <numFmt numFmtId="199" formatCode="#,##0_р_."/>
    <numFmt numFmtId="200" formatCode="yyyy\-mm\-dd"/>
    <numFmt numFmtId="201" formatCode="[hh]:mm:ss"/>
    <numFmt numFmtId="202" formatCode="[ss]"/>
    <numFmt numFmtId="203" formatCode="_-* #,##0.00\ _D_M_-;\-* #,##0.00\ _D_M_-;_-* &quot;-&quot;??\ _D_M_-;_-@_-"/>
    <numFmt numFmtId="204" formatCode="_([$€]* #,##0.00_);_([$€]* \(#,##0.00\);_([$€]* &quot;-&quot;??_);_(@_)"/>
    <numFmt numFmtId="205" formatCode="#,##0\ &quot;Pts&quot;;[Red]\-#,##0\ &quot;Pts&quot;"/>
    <numFmt numFmtId="206" formatCode="#,##0&quot;$&quot;;[Red]\-#,##0&quot;$&quot;"/>
    <numFmt numFmtId="207" formatCode="General_)"/>
    <numFmt numFmtId="208" formatCode="#,##0\ &quot;DM&quot;;[Red]\-#,##0\ &quot;DM&quot;"/>
    <numFmt numFmtId="209" formatCode="_-* #,##0\ &quot;DM&quot;_-;\-* #,##0\ &quot;DM&quot;_-;_-* &quot;-&quot;\ &quot;DM&quot;_-;_-@_-"/>
    <numFmt numFmtId="210" formatCode="#,##0&quot; DM&quot;;[Red]\-#,##0&quot; DM&quot;"/>
    <numFmt numFmtId="211" formatCode="_-* #,##0&quot;?.&quot;_-;\-* #,##0&quot;?.&quot;_-;_-* &quot;-&quot;&quot;?.&quot;_-;_-@_-"/>
    <numFmt numFmtId="212" formatCode="_-* #,##0&quot;ð.&quot;_-;\-* #,##0&quot;ð.&quot;_-;_-* &quot;-&quot;&quot;ð.&quot;_-;_-@_-"/>
    <numFmt numFmtId="213" formatCode="_-* #,##0.00\ &quot;DM&quot;_-;\-* #,##0.00\ &quot;DM&quot;_-;_-* &quot;-&quot;??\ &quot;DM&quot;_-;_-@_-"/>
    <numFmt numFmtId="214" formatCode="#,##0.00&quot; DM&quot;;[Red]\-#,##0.00&quot; DM&quot;"/>
    <numFmt numFmtId="215" formatCode="#,##0.00\ &quot;DM&quot;;[Red]\-#,##0.00\ &quot;DM&quot;"/>
    <numFmt numFmtId="216" formatCode="_-* #,##0.00&quot;?.&quot;_-;\-* #,##0.00&quot;?.&quot;_-;_-* &quot;-&quot;??&quot;?.&quot;_-;_-@_-"/>
    <numFmt numFmtId="217" formatCode="_-* #,##0.00&quot;ð.&quot;_-;\-* #,##0.00&quot;ð.&quot;_-;_-* &quot;-&quot;??&quot;ð.&quot;_-;_-@_-"/>
    <numFmt numFmtId="218" formatCode="[$$-409]#,##0"/>
    <numFmt numFmtId="219" formatCode="[$$-409]#,##0.00"/>
    <numFmt numFmtId="220" formatCode="_-* #,##0\ _р_._-;\-* #,##0\ _р_._-;_-* &quot;-&quot;\ _р_._-;_-@_-"/>
    <numFmt numFmtId="221" formatCode="000000"/>
    <numFmt numFmtId="222" formatCode="_(* #,##0_);_(* \(#,##0\);_(* &quot;-&quot;??_);_(@_)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82">
    <font>
      <sz val="10"/>
      <name val="Arial Cyr"/>
      <family val="0"/>
    </font>
    <font>
      <sz val="8"/>
      <name val="Arial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8"/>
      <name val="Sans EE"/>
      <family val="0"/>
    </font>
    <font>
      <sz val="8"/>
      <color indexed="8"/>
      <name val="Arial"/>
      <family val="2"/>
    </font>
    <font>
      <b/>
      <sz val="10"/>
      <name val="Pragmatica"/>
      <family val="0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Helv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8"/>
      <name val="NTHelvetica/Cyrillic"/>
      <family val="0"/>
    </font>
    <font>
      <b/>
      <sz val="10"/>
      <name val="Arial"/>
      <family val="2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b/>
      <sz val="8"/>
      <name val="TypeTimes"/>
      <family val="0"/>
    </font>
    <font>
      <b/>
      <sz val="12"/>
      <name val="Times New Roman Cyr"/>
      <family val="1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name val="NewtonCTT"/>
      <family val="0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b/>
      <sz val="6.95"/>
      <color indexed="8"/>
      <name val="Arial"/>
      <family val="2"/>
    </font>
    <font>
      <i/>
      <sz val="11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  <font>
      <b/>
      <sz val="13"/>
      <name val="Times New Roman"/>
      <family val="1"/>
    </font>
    <font>
      <b/>
      <sz val="13"/>
      <color indexed="3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/>
      <top/>
      <bottom style="medium"/>
    </border>
  </borders>
  <cellStyleXfs count="5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3" fontId="25" fillId="0" borderId="0">
      <alignment horizontal="center"/>
      <protection/>
    </xf>
    <xf numFmtId="0" fontId="26" fillId="0" borderId="0">
      <alignment/>
      <protection/>
    </xf>
    <xf numFmtId="1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3" fontId="25" fillId="0" borderId="0">
      <alignment horizontal="center"/>
      <protection/>
    </xf>
    <xf numFmtId="3" fontId="25" fillId="0" borderId="0">
      <alignment horizont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 applyNumberFormat="0" applyFill="0" applyBorder="0" applyAlignment="0" applyProtection="0"/>
    <xf numFmtId="49" fontId="28" fillId="2" borderId="1" applyProtection="0">
      <alignment horizontal="left" vertical="top"/>
    </xf>
    <xf numFmtId="49" fontId="28" fillId="2" borderId="1" applyProtection="0">
      <alignment horizontal="center" vertical="top"/>
    </xf>
    <xf numFmtId="49" fontId="28" fillId="3" borderId="2" applyProtection="0">
      <alignment horizontal="left" vertical="top"/>
    </xf>
    <xf numFmtId="200" fontId="28" fillId="3" borderId="2" applyProtection="0">
      <alignment horizontal="left" vertical="top"/>
    </xf>
    <xf numFmtId="201" fontId="28" fillId="3" borderId="2" applyProtection="0">
      <alignment horizontal="right" vertical="top"/>
    </xf>
    <xf numFmtId="0" fontId="28" fillId="3" borderId="2" applyNumberFormat="0" applyProtection="0">
      <alignment horizontal="right" vertical="top"/>
    </xf>
    <xf numFmtId="202" fontId="28" fillId="3" borderId="2" applyProtection="0">
      <alignment horizontal="right" vertical="top"/>
    </xf>
    <xf numFmtId="4" fontId="28" fillId="3" borderId="2" applyProtection="0">
      <alignment horizontal="right" vertical="top"/>
    </xf>
    <xf numFmtId="49" fontId="28" fillId="4" borderId="2" applyProtection="0">
      <alignment horizontal="left" vertical="top"/>
    </xf>
    <xf numFmtId="200" fontId="28" fillId="4" borderId="2" applyProtection="0">
      <alignment horizontal="left" vertical="top"/>
    </xf>
    <xf numFmtId="201" fontId="28" fillId="4" borderId="2" applyProtection="0">
      <alignment horizontal="right" vertical="top"/>
    </xf>
    <xf numFmtId="49" fontId="28" fillId="2" borderId="3" applyProtection="0">
      <alignment horizontal="left" vertical="top"/>
    </xf>
    <xf numFmtId="0" fontId="29" fillId="0" borderId="0">
      <alignment/>
      <protection/>
    </xf>
    <xf numFmtId="0" fontId="28" fillId="4" borderId="2" applyNumberFormat="0" applyProtection="0">
      <alignment horizontal="right" vertical="top"/>
    </xf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4" fillId="11" borderId="0" applyNumberFormat="0" applyBorder="0" applyAlignment="0" applyProtection="0"/>
    <xf numFmtId="0" fontId="6" fillId="5" borderId="0" applyNumberFormat="0" applyBorder="0" applyAlignment="0" applyProtection="0"/>
    <xf numFmtId="0" fontId="64" fillId="12" borderId="0" applyNumberFormat="0" applyBorder="0" applyAlignment="0" applyProtection="0"/>
    <xf numFmtId="0" fontId="6" fillId="6" borderId="0" applyNumberFormat="0" applyBorder="0" applyAlignment="0" applyProtection="0"/>
    <xf numFmtId="0" fontId="64" fillId="13" borderId="0" applyNumberFormat="0" applyBorder="0" applyAlignment="0" applyProtection="0"/>
    <xf numFmtId="0" fontId="6" fillId="7" borderId="0" applyNumberFormat="0" applyBorder="0" applyAlignment="0" applyProtection="0"/>
    <xf numFmtId="0" fontId="64" fillId="14" borderId="0" applyNumberFormat="0" applyBorder="0" applyAlignment="0" applyProtection="0"/>
    <xf numFmtId="0" fontId="6" fillId="8" borderId="0" applyNumberFormat="0" applyBorder="0" applyAlignment="0" applyProtection="0"/>
    <xf numFmtId="0" fontId="64" fillId="15" borderId="0" applyNumberFormat="0" applyBorder="0" applyAlignment="0" applyProtection="0"/>
    <xf numFmtId="0" fontId="6" fillId="9" borderId="0" applyNumberFormat="0" applyBorder="0" applyAlignment="0" applyProtection="0"/>
    <xf numFmtId="0" fontId="64" fillId="16" borderId="0" applyNumberFormat="0" applyBorder="0" applyAlignment="0" applyProtection="0"/>
    <xf numFmtId="0" fontId="6" fillId="10" borderId="0" applyNumberFormat="0" applyBorder="0" applyAlignment="0" applyProtection="0"/>
    <xf numFmtId="202" fontId="28" fillId="4" borderId="2" applyProtection="0">
      <alignment horizontal="right" vertical="top"/>
    </xf>
    <xf numFmtId="4" fontId="28" fillId="4" borderId="2" applyProtection="0">
      <alignment horizontal="right" vertical="top"/>
    </xf>
    <xf numFmtId="49" fontId="28" fillId="4" borderId="2" applyProtection="0">
      <alignment horizontal="right" vertical="top"/>
    </xf>
    <xf numFmtId="49" fontId="28" fillId="3" borderId="2" applyProtection="0">
      <alignment horizontal="right" vertical="top"/>
    </xf>
    <xf numFmtId="49" fontId="30" fillId="2" borderId="3" applyProtection="0">
      <alignment horizontal="left" vertical="top"/>
    </xf>
    <xf numFmtId="49" fontId="28" fillId="2" borderId="4" applyProtection="0">
      <alignment horizontal="left" vertical="top"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4" fillId="21" borderId="0" applyNumberFormat="0" applyBorder="0" applyAlignment="0" applyProtection="0"/>
    <xf numFmtId="0" fontId="6" fillId="17" borderId="0" applyNumberFormat="0" applyBorder="0" applyAlignment="0" applyProtection="0"/>
    <xf numFmtId="0" fontId="64" fillId="22" borderId="0" applyNumberFormat="0" applyBorder="0" applyAlignment="0" applyProtection="0"/>
    <xf numFmtId="0" fontId="6" fillId="18" borderId="0" applyNumberFormat="0" applyBorder="0" applyAlignment="0" applyProtection="0"/>
    <xf numFmtId="0" fontId="64" fillId="23" borderId="0" applyNumberFormat="0" applyBorder="0" applyAlignment="0" applyProtection="0"/>
    <xf numFmtId="0" fontId="6" fillId="19" borderId="0" applyNumberFormat="0" applyBorder="0" applyAlignment="0" applyProtection="0"/>
    <xf numFmtId="0" fontId="64" fillId="24" borderId="0" applyNumberFormat="0" applyBorder="0" applyAlignment="0" applyProtection="0"/>
    <xf numFmtId="0" fontId="6" fillId="8" borderId="0" applyNumberFormat="0" applyBorder="0" applyAlignment="0" applyProtection="0"/>
    <xf numFmtId="0" fontId="64" fillId="25" borderId="0" applyNumberFormat="0" applyBorder="0" applyAlignment="0" applyProtection="0"/>
    <xf numFmtId="0" fontId="6" fillId="17" borderId="0" applyNumberFormat="0" applyBorder="0" applyAlignment="0" applyProtection="0"/>
    <xf numFmtId="0" fontId="64" fillId="26" borderId="0" applyNumberFormat="0" applyBorder="0" applyAlignment="0" applyProtection="0"/>
    <xf numFmtId="0" fontId="6" fillId="20" borderId="0" applyNumberFormat="0" applyBorder="0" applyAlignment="0" applyProtection="0"/>
    <xf numFmtId="49" fontId="28" fillId="2" borderId="5" applyProtection="0">
      <alignment horizontal="left" vertical="top" wrapText="1"/>
    </xf>
    <xf numFmtId="49" fontId="28" fillId="2" borderId="6" applyProtection="0">
      <alignment horizontal="left" vertical="top" wrapText="1"/>
    </xf>
    <xf numFmtId="0" fontId="7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65" fillId="31" borderId="0" applyNumberFormat="0" applyBorder="0" applyAlignment="0" applyProtection="0"/>
    <xf numFmtId="0" fontId="7" fillId="27" borderId="0" applyNumberFormat="0" applyBorder="0" applyAlignment="0" applyProtection="0"/>
    <xf numFmtId="0" fontId="65" fillId="32" borderId="0" applyNumberFormat="0" applyBorder="0" applyAlignment="0" applyProtection="0"/>
    <xf numFmtId="0" fontId="7" fillId="18" borderId="0" applyNumberFormat="0" applyBorder="0" applyAlignment="0" applyProtection="0"/>
    <xf numFmtId="0" fontId="65" fillId="33" borderId="0" applyNumberFormat="0" applyBorder="0" applyAlignment="0" applyProtection="0"/>
    <xf numFmtId="0" fontId="7" fillId="19" borderId="0" applyNumberFormat="0" applyBorder="0" applyAlignment="0" applyProtection="0"/>
    <xf numFmtId="0" fontId="65" fillId="34" borderId="0" applyNumberFormat="0" applyBorder="0" applyAlignment="0" applyProtection="0"/>
    <xf numFmtId="0" fontId="7" fillId="28" borderId="0" applyNumberFormat="0" applyBorder="0" applyAlignment="0" applyProtection="0"/>
    <xf numFmtId="0" fontId="65" fillId="35" borderId="0" applyNumberFormat="0" applyBorder="0" applyAlignment="0" applyProtection="0"/>
    <xf numFmtId="0" fontId="7" fillId="29" borderId="0" applyNumberFormat="0" applyBorder="0" applyAlignment="0" applyProtection="0"/>
    <xf numFmtId="0" fontId="65" fillId="36" borderId="0" applyNumberFormat="0" applyBorder="0" applyAlignment="0" applyProtection="0"/>
    <xf numFmtId="0" fontId="7" fillId="30" borderId="0" applyNumberFormat="0" applyBorder="0" applyAlignment="0" applyProtection="0"/>
    <xf numFmtId="49" fontId="28" fillId="2" borderId="7" applyProtection="0">
      <alignment horizontal="left" vertical="top"/>
    </xf>
    <xf numFmtId="49" fontId="30" fillId="2" borderId="7" applyProtection="0">
      <alignment horizontal="left" vertical="top"/>
    </xf>
    <xf numFmtId="49" fontId="31" fillId="2" borderId="1" applyProtection="0">
      <alignment horizontal="left" vertical="top"/>
    </xf>
    <xf numFmtId="0" fontId="7" fillId="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9" borderId="0" applyNumberFormat="0" applyBorder="0" applyAlignment="0" applyProtection="0"/>
    <xf numFmtId="0" fontId="32" fillId="2" borderId="8" applyNumberFormat="0" applyFont="0" applyBorder="0" applyAlignment="0" applyProtection="0"/>
    <xf numFmtId="0" fontId="18" fillId="6" borderId="0" applyNumberFormat="0" applyBorder="0" applyAlignment="0" applyProtection="0"/>
    <xf numFmtId="0" fontId="10" fillId="2" borderId="9" applyNumberFormat="0" applyAlignment="0" applyProtection="0"/>
    <xf numFmtId="192" fontId="25" fillId="0" borderId="0" applyFont="0" applyFill="0" applyBorder="0" applyAlignment="0" applyProtection="0"/>
    <xf numFmtId="0" fontId="15" fillId="40" borderId="10" applyNumberFormat="0" applyAlignment="0" applyProtection="0"/>
    <xf numFmtId="0" fontId="25" fillId="41" borderId="11">
      <alignment horizontal="centerContinuous"/>
      <protection/>
    </xf>
    <xf numFmtId="0" fontId="25" fillId="42" borderId="11">
      <alignment horizontal="centerContinuous"/>
      <protection/>
    </xf>
    <xf numFmtId="192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0" fontId="25" fillId="43" borderId="11">
      <alignment horizontal="centerContinuous"/>
      <protection/>
    </xf>
    <xf numFmtId="38" fontId="33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7" borderId="0" applyNumberFormat="0" applyBorder="0" applyAlignment="0" applyProtection="0"/>
    <xf numFmtId="38" fontId="1" fillId="44" borderId="0" applyNumberFormat="0" applyBorder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8" fillId="10" borderId="9" applyNumberFormat="0" applyAlignment="0" applyProtection="0"/>
    <xf numFmtId="10" fontId="1" fillId="44" borderId="1" applyNumberFormat="0" applyBorder="0" applyAlignment="0" applyProtection="0"/>
    <xf numFmtId="0" fontId="8" fillId="10" borderId="9" applyNumberFormat="0" applyAlignment="0" applyProtection="0"/>
    <xf numFmtId="0" fontId="20" fillId="0" borderId="15" applyNumberFormat="0" applyFill="0" applyAlignment="0" applyProtection="0"/>
    <xf numFmtId="0" fontId="25" fillId="45" borderId="11">
      <alignment horizontal="centerContinuous"/>
      <protection/>
    </xf>
    <xf numFmtId="205" fontId="33" fillId="0" borderId="0" applyFont="0" applyFill="0" applyBorder="0" applyAlignment="0" applyProtection="0"/>
    <xf numFmtId="205" fontId="33" fillId="0" borderId="0" applyFont="0" applyFill="0" applyBorder="0" applyAlignment="0" applyProtection="0"/>
    <xf numFmtId="0" fontId="17" fillId="46" borderId="0" applyNumberFormat="0" applyBorder="0" applyAlignment="0" applyProtection="0"/>
    <xf numFmtId="0" fontId="25" fillId="0" borderId="0">
      <alignment/>
      <protection/>
    </xf>
    <xf numFmtId="206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47" borderId="16" applyNumberFormat="0" applyFont="0" applyAlignment="0" applyProtection="0"/>
    <xf numFmtId="0" fontId="9" fillId="2" borderId="17" applyNumberFormat="0" applyAlignment="0" applyProtection="0"/>
    <xf numFmtId="10" fontId="25" fillId="0" borderId="0" applyFont="0" applyFill="0" applyBorder="0" applyAlignment="0" applyProtection="0"/>
    <xf numFmtId="9" fontId="34" fillId="0" borderId="0" applyFont="0" applyFill="0" applyProtection="0">
      <alignment/>
    </xf>
    <xf numFmtId="0" fontId="25" fillId="48" borderId="11">
      <alignment horizontal="centerContinuous"/>
      <protection/>
    </xf>
    <xf numFmtId="0" fontId="35" fillId="0" borderId="0">
      <alignment/>
      <protection/>
    </xf>
    <xf numFmtId="0" fontId="25" fillId="0" borderId="0">
      <alignment/>
      <protection/>
    </xf>
    <xf numFmtId="207" fontId="36" fillId="0" borderId="1">
      <alignment/>
      <protection/>
    </xf>
    <xf numFmtId="0" fontId="16" fillId="0" borderId="0" applyNumberFormat="0" applyFill="0" applyBorder="0" applyAlignment="0" applyProtection="0"/>
    <xf numFmtId="0" fontId="14" fillId="0" borderId="18" applyNumberFormat="0" applyFill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10" fontId="34" fillId="0" borderId="0" applyFont="0" applyFill="0" applyProtection="0">
      <alignment/>
    </xf>
    <xf numFmtId="210" fontId="34" fillId="0" borderId="0" applyFont="0" applyFill="0" applyProtection="0">
      <alignment/>
    </xf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10" fontId="34" fillId="0" borderId="0" applyFont="0" applyFill="0" applyProtection="0">
      <alignment/>
    </xf>
    <xf numFmtId="210" fontId="34" fillId="0" borderId="0" applyFont="0" applyFill="0" applyProtection="0">
      <alignment/>
    </xf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34" fillId="0" borderId="0" applyFont="0" applyFill="0" applyProtection="0">
      <alignment/>
    </xf>
    <xf numFmtId="214" fontId="34" fillId="0" borderId="0" applyFont="0" applyFill="0" applyProtection="0">
      <alignment/>
    </xf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6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4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34" fillId="0" borderId="0" applyFont="0" applyFill="0" applyProtection="0">
      <alignment/>
    </xf>
    <xf numFmtId="214" fontId="34" fillId="0" borderId="0" applyFont="0" applyFill="0" applyProtection="0">
      <alignment/>
    </xf>
    <xf numFmtId="0" fontId="21" fillId="0" borderId="0" applyNumberFormat="0" applyFill="0" applyBorder="0" applyAlignment="0" applyProtection="0"/>
    <xf numFmtId="0" fontId="25" fillId="49" borderId="11">
      <alignment horizontal="centerContinuous"/>
      <protection/>
    </xf>
    <xf numFmtId="0" fontId="65" fillId="50" borderId="0" applyNumberFormat="0" applyBorder="0" applyAlignment="0" applyProtection="0"/>
    <xf numFmtId="0" fontId="65" fillId="51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218" fontId="37" fillId="56" borderId="1">
      <alignment horizontal="center" vertical="center"/>
      <protection/>
    </xf>
    <xf numFmtId="0" fontId="66" fillId="57" borderId="19" applyNumberFormat="0" applyAlignment="0" applyProtection="0"/>
    <xf numFmtId="0" fontId="67" fillId="58" borderId="20" applyNumberFormat="0" applyAlignment="0" applyProtection="0"/>
    <xf numFmtId="0" fontId="38" fillId="59" borderId="0">
      <alignment/>
      <protection/>
    </xf>
    <xf numFmtId="0" fontId="68" fillId="58" borderId="19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9" fontId="25" fillId="0" borderId="1">
      <alignment vertical="center"/>
      <protection/>
    </xf>
    <xf numFmtId="0" fontId="40" fillId="0" borderId="0">
      <alignment horizontal="centerContinuous" vertical="center"/>
      <protection/>
    </xf>
    <xf numFmtId="0" fontId="69" fillId="0" borderId="21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1" fillId="0" borderId="0" applyNumberFormat="0" applyFill="0" applyBorder="0" applyAlignment="0" applyProtection="0"/>
    <xf numFmtId="3" fontId="41" fillId="0" borderId="0">
      <alignment vertical="center"/>
      <protection/>
    </xf>
    <xf numFmtId="0" fontId="7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73" fillId="60" borderId="25" applyNumberFormat="0" applyAlignment="0" applyProtection="0"/>
    <xf numFmtId="0" fontId="43" fillId="0" borderId="0">
      <alignment vertical="center"/>
      <protection/>
    </xf>
    <xf numFmtId="0" fontId="44" fillId="0" borderId="0">
      <alignment/>
      <protection/>
    </xf>
    <xf numFmtId="0" fontId="74" fillId="0" borderId="0" applyNumberFormat="0" applyFill="0" applyBorder="0" applyAlignment="0" applyProtection="0"/>
    <xf numFmtId="0" fontId="75" fillId="61" borderId="0" applyNumberFormat="0" applyBorder="0" applyAlignment="0" applyProtection="0"/>
    <xf numFmtId="0" fontId="45" fillId="0" borderId="0" applyFill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 horizontal="left"/>
      <protection/>
    </xf>
    <xf numFmtId="0" fontId="25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 horizontal="left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62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63" borderId="26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189" fontId="25" fillId="0" borderId="1">
      <alignment vertical="center"/>
      <protection/>
    </xf>
    <xf numFmtId="0" fontId="78" fillId="0" borderId="27" applyNumberFormat="0" applyFill="0" applyAlignment="0" applyProtection="0"/>
    <xf numFmtId="3" fontId="25" fillId="0" borderId="1">
      <alignment vertical="center"/>
      <protection/>
    </xf>
    <xf numFmtId="10" fontId="25" fillId="0" borderId="1">
      <alignment vertical="center"/>
      <protection/>
    </xf>
    <xf numFmtId="0" fontId="26" fillId="0" borderId="0">
      <alignment/>
      <protection/>
    </xf>
    <xf numFmtId="0" fontId="79" fillId="0" borderId="0" applyNumberFormat="0" applyFill="0" applyBorder="0" applyAlignment="0" applyProtection="0"/>
    <xf numFmtId="220" fontId="0" fillId="0" borderId="0" applyFont="0" applyFill="0" applyBorder="0" applyAlignment="0" applyProtection="0"/>
    <xf numFmtId="3" fontId="47" fillId="0" borderId="1" applyFont="0" applyFill="0" applyBorder="0" applyAlignment="0" applyProtection="0"/>
    <xf numFmtId="198" fontId="0" fillId="0" borderId="0" applyFont="0" applyFill="0" applyBorder="0" applyAlignment="0" applyProtection="0"/>
    <xf numFmtId="0" fontId="32" fillId="0" borderId="1">
      <alignment horizontal="centerContinuous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0" fillId="64" borderId="0" applyNumberFormat="0" applyBorder="0" applyAlignment="0" applyProtection="0"/>
    <xf numFmtId="0" fontId="25" fillId="37" borderId="0" applyAlignment="0">
      <protection/>
    </xf>
    <xf numFmtId="3" fontId="37" fillId="56" borderId="1">
      <alignment horizontal="center" vertical="center"/>
      <protection/>
    </xf>
  </cellStyleXfs>
  <cellXfs count="384">
    <xf numFmtId="0" fontId="0" fillId="0" borderId="0" xfId="0" applyAlignment="1">
      <alignment/>
    </xf>
    <xf numFmtId="0" fontId="24" fillId="0" borderId="0" xfId="0" applyFont="1" applyAlignment="1">
      <alignment/>
    </xf>
    <xf numFmtId="0" fontId="48" fillId="0" borderId="0" xfId="497" applyFont="1" applyAlignment="1">
      <alignment horizontal="center"/>
      <protection/>
    </xf>
    <xf numFmtId="0" fontId="48" fillId="0" borderId="0" xfId="497" applyFont="1">
      <alignment/>
      <protection/>
    </xf>
    <xf numFmtId="0" fontId="48" fillId="0" borderId="0" xfId="497" applyFont="1" applyFill="1" applyAlignment="1">
      <alignment vertical="center" wrapText="1"/>
      <protection/>
    </xf>
    <xf numFmtId="0" fontId="48" fillId="0" borderId="0" xfId="497" applyFont="1" applyAlignment="1">
      <alignment vertical="center" wrapText="1"/>
      <protection/>
    </xf>
    <xf numFmtId="4" fontId="37" fillId="0" borderId="28" xfId="497" applyNumberFormat="1" applyFont="1" applyBorder="1" applyAlignment="1">
      <alignment vertical="center" wrapText="1"/>
      <protection/>
    </xf>
    <xf numFmtId="4" fontId="37" fillId="0" borderId="28" xfId="497" applyNumberFormat="1" applyFont="1" applyBorder="1" applyAlignment="1">
      <alignment horizontal="center" vertical="center" wrapText="1"/>
      <protection/>
    </xf>
    <xf numFmtId="4" fontId="5" fillId="0" borderId="28" xfId="497" applyNumberFormat="1" applyFont="1" applyBorder="1" applyAlignment="1">
      <alignment vertical="center" wrapText="1"/>
      <protection/>
    </xf>
    <xf numFmtId="0" fontId="50" fillId="0" borderId="0" xfId="497" applyFont="1" applyAlignment="1">
      <alignment vertical="center" wrapText="1"/>
      <protection/>
    </xf>
    <xf numFmtId="3" fontId="23" fillId="44" borderId="29" xfId="491" applyNumberFormat="1" applyFont="1" applyFill="1" applyBorder="1" applyAlignment="1">
      <alignment horizontal="center" vertical="center" wrapText="1"/>
      <protection/>
    </xf>
    <xf numFmtId="4" fontId="23" fillId="44" borderId="30" xfId="491" applyNumberFormat="1" applyFont="1" applyFill="1" applyBorder="1" applyAlignment="1">
      <alignment horizontal="center" vertical="center" wrapText="1"/>
      <protection/>
    </xf>
    <xf numFmtId="0" fontId="5" fillId="0" borderId="0" xfId="497" applyFont="1" applyAlignment="1">
      <alignment vertical="center"/>
      <protection/>
    </xf>
    <xf numFmtId="0" fontId="51" fillId="0" borderId="0" xfId="501" applyFont="1">
      <alignment/>
      <protection/>
    </xf>
    <xf numFmtId="0" fontId="48" fillId="0" borderId="0" xfId="497" applyFont="1" applyAlignment="1">
      <alignment vertical="center"/>
      <protection/>
    </xf>
    <xf numFmtId="0" fontId="5" fillId="0" borderId="31" xfId="497" applyFont="1" applyBorder="1" applyAlignment="1">
      <alignment horizontal="left" vertical="center" wrapText="1"/>
      <protection/>
    </xf>
    <xf numFmtId="0" fontId="25" fillId="0" borderId="32" xfId="497" applyFont="1" applyBorder="1" applyAlignment="1">
      <alignment horizontal="center" vertical="center" wrapText="1"/>
      <protection/>
    </xf>
    <xf numFmtId="0" fontId="25" fillId="0" borderId="33" xfId="497" applyFont="1" applyFill="1" applyBorder="1" applyAlignment="1">
      <alignment horizontal="center" vertical="center" wrapText="1"/>
      <protection/>
    </xf>
    <xf numFmtId="2" fontId="25" fillId="0" borderId="33" xfId="497" applyNumberFormat="1" applyFont="1" applyFill="1" applyBorder="1" applyAlignment="1">
      <alignment horizontal="center" vertical="center" wrapText="1"/>
      <protection/>
    </xf>
    <xf numFmtId="0" fontId="25" fillId="0" borderId="34" xfId="497" applyFont="1" applyBorder="1" applyAlignment="1">
      <alignment horizontal="center" vertical="center" wrapText="1"/>
      <protection/>
    </xf>
    <xf numFmtId="2" fontId="25" fillId="0" borderId="1" xfId="497" applyNumberFormat="1" applyFont="1" applyFill="1" applyBorder="1" applyAlignment="1">
      <alignment horizontal="center" vertical="center" wrapText="1"/>
      <protection/>
    </xf>
    <xf numFmtId="0" fontId="25" fillId="0" borderId="1" xfId="497" applyFont="1" applyFill="1" applyBorder="1" applyAlignment="1">
      <alignment horizontal="center" vertical="center" wrapText="1"/>
      <protection/>
    </xf>
    <xf numFmtId="0" fontId="48" fillId="0" borderId="0" xfId="497" applyFont="1" applyFill="1" applyAlignment="1">
      <alignment vertical="center"/>
      <protection/>
    </xf>
    <xf numFmtId="0" fontId="25" fillId="0" borderId="35" xfId="497" applyFont="1" applyBorder="1" applyAlignment="1">
      <alignment horizontal="center" vertical="center" wrapText="1"/>
      <protection/>
    </xf>
    <xf numFmtId="0" fontId="25" fillId="0" borderId="29" xfId="497" applyFont="1" applyFill="1" applyBorder="1" applyAlignment="1">
      <alignment horizontal="center" vertical="center" wrapText="1"/>
      <protection/>
    </xf>
    <xf numFmtId="2" fontId="25" fillId="0" borderId="29" xfId="497" applyNumberFormat="1" applyFont="1" applyFill="1" applyBorder="1" applyAlignment="1">
      <alignment horizontal="center" vertical="center" wrapText="1"/>
      <protection/>
    </xf>
    <xf numFmtId="0" fontId="48" fillId="0" borderId="31" xfId="497" applyFont="1" applyBorder="1" applyAlignment="1">
      <alignment horizontal="center" vertical="center" wrapText="1"/>
      <protection/>
    </xf>
    <xf numFmtId="0" fontId="48" fillId="0" borderId="0" xfId="497" applyFont="1" applyFill="1" applyBorder="1" applyAlignment="1">
      <alignment horizontal="left" vertical="center" wrapText="1"/>
      <protection/>
    </xf>
    <xf numFmtId="0" fontId="48" fillId="0" borderId="0" xfId="497" applyFont="1" applyFill="1" applyBorder="1" applyAlignment="1">
      <alignment horizontal="center" vertical="center" wrapText="1"/>
      <protection/>
    </xf>
    <xf numFmtId="2" fontId="48" fillId="0" borderId="0" xfId="497" applyNumberFormat="1" applyFont="1" applyFill="1" applyBorder="1" applyAlignment="1">
      <alignment horizontal="center" vertical="center" wrapText="1"/>
      <protection/>
    </xf>
    <xf numFmtId="0" fontId="48" fillId="0" borderId="36" xfId="497" applyFont="1" applyBorder="1" applyAlignment="1">
      <alignment horizontal="center" vertical="center" wrapText="1"/>
      <protection/>
    </xf>
    <xf numFmtId="0" fontId="48" fillId="44" borderId="37" xfId="497" applyFont="1" applyFill="1" applyBorder="1" applyAlignment="1">
      <alignment horizontal="center" vertical="center" wrapText="1"/>
      <protection/>
    </xf>
    <xf numFmtId="0" fontId="48" fillId="44" borderId="38" xfId="497" applyFont="1" applyFill="1" applyBorder="1" applyAlignment="1">
      <alignment horizontal="center" vertical="center" wrapText="1"/>
      <protection/>
    </xf>
    <xf numFmtId="3" fontId="48" fillId="44" borderId="29" xfId="491" applyNumberFormat="1" applyFont="1" applyFill="1" applyBorder="1" applyAlignment="1">
      <alignment horizontal="center" vertical="center" wrapText="1"/>
      <protection/>
    </xf>
    <xf numFmtId="4" fontId="48" fillId="44" borderId="30" xfId="491" applyNumberFormat="1" applyFont="1" applyFill="1" applyBorder="1" applyAlignment="1">
      <alignment horizontal="center" vertical="center" wrapText="1"/>
      <protection/>
    </xf>
    <xf numFmtId="0" fontId="48" fillId="0" borderId="39" xfId="497" applyFont="1" applyBorder="1" applyAlignment="1">
      <alignment horizontal="center" vertical="center" wrapText="1"/>
      <protection/>
    </xf>
    <xf numFmtId="0" fontId="48" fillId="0" borderId="38" xfId="497" applyFont="1" applyFill="1" applyBorder="1" applyAlignment="1">
      <alignment horizontal="left" vertical="center" wrapText="1"/>
      <protection/>
    </xf>
    <xf numFmtId="0" fontId="48" fillId="0" borderId="38" xfId="497" applyFont="1" applyFill="1" applyBorder="1" applyAlignment="1">
      <alignment horizontal="center" vertical="center" wrapText="1"/>
      <protection/>
    </xf>
    <xf numFmtId="2" fontId="48" fillId="0" borderId="38" xfId="497" applyNumberFormat="1" applyFont="1" applyBorder="1" applyAlignment="1">
      <alignment horizontal="center" vertical="center" wrapText="1"/>
      <protection/>
    </xf>
    <xf numFmtId="4" fontId="48" fillId="0" borderId="40" xfId="497" applyNumberFormat="1" applyFont="1" applyFill="1" applyBorder="1" applyAlignment="1">
      <alignment horizontal="center" vertical="center"/>
      <protection/>
    </xf>
    <xf numFmtId="0" fontId="48" fillId="0" borderId="41" xfId="497" applyFont="1" applyFill="1" applyBorder="1" applyAlignment="1">
      <alignment horizontal="center" vertical="center" wrapText="1"/>
      <protection/>
    </xf>
    <xf numFmtId="0" fontId="48" fillId="0" borderId="0" xfId="497" applyFont="1" applyBorder="1" applyAlignment="1">
      <alignment horizontal="center" vertical="center" wrapText="1"/>
      <protection/>
    </xf>
    <xf numFmtId="2" fontId="48" fillId="0" borderId="0" xfId="497" applyNumberFormat="1" applyFont="1" applyBorder="1" applyAlignment="1">
      <alignment horizontal="center" vertical="center" wrapText="1"/>
      <protection/>
    </xf>
    <xf numFmtId="4" fontId="48" fillId="0" borderId="0" xfId="497" applyNumberFormat="1" applyFont="1" applyFill="1" applyBorder="1" applyAlignment="1">
      <alignment horizontal="center" vertical="center"/>
      <protection/>
    </xf>
    <xf numFmtId="0" fontId="48" fillId="0" borderId="0" xfId="497" applyFont="1" applyFill="1" applyBorder="1" applyAlignment="1">
      <alignment horizontal="center" vertical="top" wrapText="1"/>
      <protection/>
    </xf>
    <xf numFmtId="0" fontId="48" fillId="0" borderId="0" xfId="497" applyFont="1" applyBorder="1" applyAlignment="1">
      <alignment horizontal="center" vertical="top" wrapText="1"/>
      <protection/>
    </xf>
    <xf numFmtId="0" fontId="48" fillId="0" borderId="0" xfId="497" applyFont="1" applyAlignment="1">
      <alignment horizontal="left"/>
      <protection/>
    </xf>
    <xf numFmtId="0" fontId="48" fillId="0" borderId="0" xfId="497" applyFont="1" applyBorder="1" applyAlignment="1">
      <alignment vertical="top" wrapText="1"/>
      <protection/>
    </xf>
    <xf numFmtId="0" fontId="48" fillId="0" borderId="0" xfId="501" applyFont="1">
      <alignment/>
      <protection/>
    </xf>
    <xf numFmtId="0" fontId="48" fillId="0" borderId="0" xfId="500" applyFont="1" applyFill="1">
      <alignment/>
      <protection/>
    </xf>
    <xf numFmtId="0" fontId="48" fillId="0" borderId="0" xfId="500" applyFont="1" applyFill="1" applyAlignment="1">
      <alignment vertical="center"/>
      <protection/>
    </xf>
    <xf numFmtId="0" fontId="48" fillId="0" borderId="0" xfId="500" applyFont="1" applyFill="1" applyAlignment="1">
      <alignment horizontal="center" wrapText="1"/>
      <protection/>
    </xf>
    <xf numFmtId="0" fontId="5" fillId="0" borderId="0" xfId="500" applyFont="1" applyFill="1" applyAlignment="1">
      <alignment horizontal="center" wrapText="1"/>
      <protection/>
    </xf>
    <xf numFmtId="0" fontId="53" fillId="0" borderId="0" xfId="500" applyFont="1" applyFill="1">
      <alignment/>
      <protection/>
    </xf>
    <xf numFmtId="0" fontId="25" fillId="0" borderId="42" xfId="500" applyFont="1" applyFill="1" applyBorder="1" applyAlignment="1">
      <alignment horizontal="center" vertical="center" wrapText="1"/>
      <protection/>
    </xf>
    <xf numFmtId="0" fontId="25" fillId="0" borderId="43" xfId="500" applyFont="1" applyFill="1" applyBorder="1" applyAlignment="1">
      <alignment horizontal="center" vertical="center" wrapText="1"/>
      <protection/>
    </xf>
    <xf numFmtId="4" fontId="25" fillId="0" borderId="32" xfId="500" applyNumberFormat="1" applyFont="1" applyFill="1" applyBorder="1" applyAlignment="1">
      <alignment horizontal="center"/>
      <protection/>
    </xf>
    <xf numFmtId="4" fontId="48" fillId="0" borderId="0" xfId="500" applyNumberFormat="1" applyFont="1" applyFill="1">
      <alignment/>
      <protection/>
    </xf>
    <xf numFmtId="4" fontId="48" fillId="0" borderId="1" xfId="500" applyNumberFormat="1" applyFont="1" applyFill="1" applyBorder="1">
      <alignment/>
      <protection/>
    </xf>
    <xf numFmtId="4" fontId="48" fillId="0" borderId="1" xfId="500" applyNumberFormat="1" applyFont="1" applyFill="1" applyBorder="1" applyAlignment="1">
      <alignment horizontal="center" vertical="center" wrapText="1"/>
      <protection/>
    </xf>
    <xf numFmtId="4" fontId="25" fillId="0" borderId="34" xfId="500" applyNumberFormat="1" applyFont="1" applyFill="1" applyBorder="1" applyAlignment="1">
      <alignment horizontal="center"/>
      <protection/>
    </xf>
    <xf numFmtId="173" fontId="48" fillId="0" borderId="0" xfId="500" applyNumberFormat="1" applyFont="1" applyFill="1">
      <alignment/>
      <protection/>
    </xf>
    <xf numFmtId="4" fontId="25" fillId="0" borderId="35" xfId="500" applyNumberFormat="1" applyFont="1" applyFill="1" applyBorder="1" applyAlignment="1">
      <alignment horizontal="center"/>
      <protection/>
    </xf>
    <xf numFmtId="221" fontId="5" fillId="0" borderId="0" xfId="502" applyNumberFormat="1" applyFont="1" applyFill="1" applyAlignment="1">
      <alignment vertical="top" wrapText="1"/>
      <protection/>
    </xf>
    <xf numFmtId="221" fontId="5" fillId="0" borderId="0" xfId="495" applyNumberFormat="1" applyFont="1" applyFill="1" applyBorder="1" applyAlignment="1">
      <alignment horizontal="center" vertical="top" wrapText="1"/>
      <protection/>
    </xf>
    <xf numFmtId="49" fontId="48" fillId="0" borderId="0" xfId="502" applyNumberFormat="1" applyFont="1" applyFill="1" applyBorder="1" applyAlignment="1">
      <alignment vertical="top" wrapText="1"/>
      <protection/>
    </xf>
    <xf numFmtId="221" fontId="48" fillId="0" borderId="0" xfId="495" applyNumberFormat="1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9" fillId="0" borderId="0" xfId="0" applyFont="1" applyAlignment="1">
      <alignment/>
    </xf>
    <xf numFmtId="0" fontId="55" fillId="0" borderId="0" xfId="0" applyFont="1" applyAlignment="1">
      <alignment horizontal="center" vertical="top"/>
    </xf>
    <xf numFmtId="0" fontId="5" fillId="0" borderId="0" xfId="500" applyFont="1" applyFill="1" applyAlignment="1">
      <alignment horizontal="center" vertical="top"/>
      <protection/>
    </xf>
    <xf numFmtId="0" fontId="5" fillId="0" borderId="0" xfId="500" applyFont="1" applyFill="1" applyAlignment="1">
      <alignment horizontal="center" vertical="center"/>
      <protection/>
    </xf>
    <xf numFmtId="49" fontId="5" fillId="0" borderId="0" xfId="493" applyNumberFormat="1" applyFont="1" applyFill="1" applyBorder="1" applyAlignment="1">
      <alignment horizontal="center" vertical="center"/>
      <protection/>
    </xf>
    <xf numFmtId="4" fontId="25" fillId="0" borderId="44" xfId="500" applyNumberFormat="1" applyFont="1" applyFill="1" applyBorder="1" applyAlignment="1">
      <alignment horizontal="center"/>
      <protection/>
    </xf>
    <xf numFmtId="4" fontId="25" fillId="0" borderId="4" xfId="500" applyNumberFormat="1" applyFont="1" applyFill="1" applyBorder="1" applyAlignment="1">
      <alignment horizontal="center"/>
      <protection/>
    </xf>
    <xf numFmtId="4" fontId="25" fillId="0" borderId="45" xfId="500" applyNumberFormat="1" applyFont="1" applyFill="1" applyBorder="1" applyAlignment="1">
      <alignment horizontal="center"/>
      <protection/>
    </xf>
    <xf numFmtId="4" fontId="25" fillId="0" borderId="46" xfId="500" applyNumberFormat="1" applyFont="1" applyFill="1" applyBorder="1" applyAlignment="1">
      <alignment horizontal="center" vertical="center" wrapText="1"/>
      <protection/>
    </xf>
    <xf numFmtId="4" fontId="25" fillId="0" borderId="47" xfId="500" applyNumberFormat="1" applyFont="1" applyFill="1" applyBorder="1" applyAlignment="1">
      <alignment horizontal="center" vertical="center" wrapText="1"/>
      <protection/>
    </xf>
    <xf numFmtId="4" fontId="25" fillId="0" borderId="48" xfId="500" applyNumberFormat="1" applyFont="1" applyFill="1" applyBorder="1" applyAlignment="1">
      <alignment horizontal="center" vertical="center" wrapText="1"/>
      <protection/>
    </xf>
    <xf numFmtId="0" fontId="25" fillId="0" borderId="49" xfId="500" applyFont="1" applyFill="1" applyBorder="1" applyAlignment="1">
      <alignment horizontal="center" vertical="center" wrapText="1"/>
      <protection/>
    </xf>
    <xf numFmtId="4" fontId="25" fillId="0" borderId="50" xfId="500" applyNumberFormat="1" applyFont="1" applyFill="1" applyBorder="1" applyAlignment="1">
      <alignment horizontal="center"/>
      <protection/>
    </xf>
    <xf numFmtId="4" fontId="25" fillId="0" borderId="51" xfId="500" applyNumberFormat="1" applyFont="1" applyFill="1" applyBorder="1" applyAlignment="1">
      <alignment horizontal="center"/>
      <protection/>
    </xf>
    <xf numFmtId="4" fontId="25" fillId="0" borderId="30" xfId="500" applyNumberFormat="1" applyFont="1" applyFill="1" applyBorder="1" applyAlignment="1">
      <alignment horizontal="center"/>
      <protection/>
    </xf>
    <xf numFmtId="20" fontId="49" fillId="0" borderId="0" xfId="499" applyNumberFormat="1" applyFont="1" applyFill="1" applyBorder="1" applyAlignment="1">
      <alignment horizontal="left"/>
      <protection/>
    </xf>
    <xf numFmtId="0" fontId="49" fillId="0" borderId="0" xfId="499" applyFont="1" applyFill="1" applyBorder="1" applyAlignment="1">
      <alignment wrapText="1"/>
      <protection/>
    </xf>
    <xf numFmtId="173" fontId="0" fillId="0" borderId="0" xfId="0" applyNumberFormat="1" applyAlignment="1">
      <alignment vertical="center"/>
    </xf>
    <xf numFmtId="2" fontId="49" fillId="0" borderId="0" xfId="525" applyNumberFormat="1" applyFont="1" applyFill="1" applyBorder="1" applyAlignment="1">
      <alignment horizontal="right"/>
    </xf>
    <xf numFmtId="2" fontId="25" fillId="0" borderId="44" xfId="497" applyNumberFormat="1" applyFont="1" applyFill="1" applyBorder="1" applyAlignment="1">
      <alignment horizontal="center" vertical="center" wrapText="1"/>
      <protection/>
    </xf>
    <xf numFmtId="2" fontId="25" fillId="0" borderId="4" xfId="497" applyNumberFormat="1" applyFont="1" applyFill="1" applyBorder="1" applyAlignment="1">
      <alignment horizontal="center" vertical="center" wrapText="1"/>
      <protection/>
    </xf>
    <xf numFmtId="2" fontId="25" fillId="0" borderId="45" xfId="497" applyNumberFormat="1" applyFont="1" applyFill="1" applyBorder="1" applyAlignment="1">
      <alignment horizontal="center" vertical="center" wrapText="1"/>
      <protection/>
    </xf>
    <xf numFmtId="0" fontId="25" fillId="0" borderId="52" xfId="497" applyFont="1" applyBorder="1" applyAlignment="1">
      <alignment horizontal="center" vertical="center" wrapText="1"/>
      <protection/>
    </xf>
    <xf numFmtId="0" fontId="25" fillId="0" borderId="53" xfId="497" applyFont="1" applyBorder="1" applyAlignment="1">
      <alignment horizontal="center" vertical="center" wrapText="1"/>
      <protection/>
    </xf>
    <xf numFmtId="0" fontId="25" fillId="0" borderId="54" xfId="497" applyFont="1" applyBorder="1" applyAlignment="1">
      <alignment horizontal="center" vertical="center" wrapText="1"/>
      <protection/>
    </xf>
    <xf numFmtId="49" fontId="52" fillId="0" borderId="0" xfId="500" applyNumberFormat="1" applyFont="1" applyAlignment="1">
      <alignment vertical="center" wrapText="1"/>
      <protection/>
    </xf>
    <xf numFmtId="0" fontId="48" fillId="0" borderId="0" xfId="500" applyFont="1" applyFill="1" applyBorder="1" applyAlignment="1">
      <alignment horizontal="left" vertical="center" wrapText="1"/>
      <protection/>
    </xf>
    <xf numFmtId="0" fontId="25" fillId="0" borderId="55" xfId="497" applyFont="1" applyBorder="1" applyAlignment="1">
      <alignment horizontal="center" vertical="center" wrapText="1"/>
      <protection/>
    </xf>
    <xf numFmtId="0" fontId="25" fillId="0" borderId="3" xfId="497" applyFont="1" applyFill="1" applyBorder="1" applyAlignment="1">
      <alignment horizontal="center" vertical="center" wrapText="1"/>
      <protection/>
    </xf>
    <xf numFmtId="2" fontId="25" fillId="0" borderId="3" xfId="497" applyNumberFormat="1" applyFont="1" applyFill="1" applyBorder="1" applyAlignment="1">
      <alignment horizontal="center" vertical="center" wrapText="1"/>
      <protection/>
    </xf>
    <xf numFmtId="2" fontId="25" fillId="0" borderId="56" xfId="497" applyNumberFormat="1" applyFont="1" applyFill="1" applyBorder="1" applyAlignment="1">
      <alignment horizontal="center" vertical="center" wrapText="1"/>
      <protection/>
    </xf>
    <xf numFmtId="0" fontId="48" fillId="0" borderId="0" xfId="498" applyFont="1" applyAlignment="1">
      <alignment horizontal="center"/>
      <protection/>
    </xf>
    <xf numFmtId="0" fontId="48" fillId="0" borderId="0" xfId="498" applyFont="1">
      <alignment/>
      <protection/>
    </xf>
    <xf numFmtId="197" fontId="49" fillId="0" borderId="0" xfId="498" applyNumberFormat="1" applyFont="1" applyFill="1" applyAlignment="1">
      <alignment/>
      <protection/>
    </xf>
    <xf numFmtId="0" fontId="49" fillId="0" borderId="0" xfId="498" applyFont="1" applyFill="1" applyAlignment="1">
      <alignment vertical="center" wrapText="1"/>
      <protection/>
    </xf>
    <xf numFmtId="0" fontId="48" fillId="0" borderId="0" xfId="498" applyFont="1" applyFill="1" applyAlignment="1">
      <alignment vertical="center" wrapText="1"/>
      <protection/>
    </xf>
    <xf numFmtId="0" fontId="48" fillId="0" borderId="0" xfId="498" applyFont="1" applyAlignment="1">
      <alignment vertical="center" wrapText="1"/>
      <protection/>
    </xf>
    <xf numFmtId="0" fontId="56" fillId="0" borderId="0" xfId="498" applyFont="1" applyAlignment="1">
      <alignment vertical="center" wrapText="1"/>
      <protection/>
    </xf>
    <xf numFmtId="0" fontId="52" fillId="0" borderId="0" xfId="498" applyFont="1" applyAlignment="1">
      <alignment vertical="center" wrapText="1"/>
      <protection/>
    </xf>
    <xf numFmtId="0" fontId="57" fillId="0" borderId="0" xfId="498" applyFont="1" applyAlignment="1">
      <alignment horizontal="center" vertical="center" wrapText="1"/>
      <protection/>
    </xf>
    <xf numFmtId="0" fontId="48" fillId="0" borderId="0" xfId="498" applyFont="1" applyAlignment="1">
      <alignment horizontal="center" vertical="center" wrapText="1"/>
      <protection/>
    </xf>
    <xf numFmtId="0" fontId="59" fillId="0" borderId="0" xfId="498" applyFont="1" applyAlignment="1">
      <alignment horizontal="center" vertical="center" wrapText="1"/>
      <protection/>
    </xf>
    <xf numFmtId="4" fontId="5" fillId="0" borderId="28" xfId="498" applyNumberFormat="1" applyFont="1" applyBorder="1" applyAlignment="1">
      <alignment vertical="center" wrapText="1"/>
      <protection/>
    </xf>
    <xf numFmtId="0" fontId="50" fillId="0" borderId="0" xfId="498" applyFont="1" applyAlignment="1">
      <alignment vertical="center" wrapText="1"/>
      <protection/>
    </xf>
    <xf numFmtId="3" fontId="48" fillId="44" borderId="29" xfId="492" applyNumberFormat="1" applyFont="1" applyFill="1" applyBorder="1" applyAlignment="1">
      <alignment horizontal="center" vertical="center" wrapText="1"/>
      <protection/>
    </xf>
    <xf numFmtId="4" fontId="48" fillId="44" borderId="29" xfId="492" applyNumberFormat="1" applyFont="1" applyFill="1" applyBorder="1" applyAlignment="1">
      <alignment horizontal="center" vertical="center" wrapText="1"/>
      <protection/>
    </xf>
    <xf numFmtId="3" fontId="48" fillId="44" borderId="57" xfId="492" applyNumberFormat="1" applyFont="1" applyFill="1" applyBorder="1" applyAlignment="1">
      <alignment horizontal="center" vertical="center" wrapText="1"/>
      <protection/>
    </xf>
    <xf numFmtId="4" fontId="48" fillId="44" borderId="58" xfId="492" applyNumberFormat="1" applyFont="1" applyFill="1" applyBorder="1" applyAlignment="1">
      <alignment horizontal="center" vertical="center" wrapText="1"/>
      <protection/>
    </xf>
    <xf numFmtId="0" fontId="5" fillId="0" borderId="0" xfId="498" applyFont="1" applyAlignment="1">
      <alignment vertical="center"/>
      <protection/>
    </xf>
    <xf numFmtId="0" fontId="5" fillId="0" borderId="59" xfId="498" applyFont="1" applyBorder="1" applyAlignment="1">
      <alignment vertical="center" wrapText="1"/>
      <protection/>
    </xf>
    <xf numFmtId="0" fontId="5" fillId="0" borderId="60" xfId="498" applyFont="1" applyBorder="1" applyAlignment="1">
      <alignment vertical="center" wrapText="1"/>
      <protection/>
    </xf>
    <xf numFmtId="0" fontId="5" fillId="0" borderId="0" xfId="498" applyFont="1" applyBorder="1" applyAlignment="1">
      <alignment vertical="center" wrapText="1"/>
      <protection/>
    </xf>
    <xf numFmtId="0" fontId="5" fillId="0" borderId="36" xfId="498" applyFont="1" applyBorder="1" applyAlignment="1">
      <alignment vertical="center" wrapText="1"/>
      <protection/>
    </xf>
    <xf numFmtId="0" fontId="48" fillId="0" borderId="0" xfId="498" applyFont="1" applyAlignment="1">
      <alignment vertical="center"/>
      <protection/>
    </xf>
    <xf numFmtId="0" fontId="5" fillId="0" borderId="31" xfId="498" applyFont="1" applyBorder="1" applyAlignment="1">
      <alignment horizontal="left" vertical="center" wrapText="1"/>
      <protection/>
    </xf>
    <xf numFmtId="0" fontId="5" fillId="0" borderId="0" xfId="498" applyFont="1" applyBorder="1" applyAlignment="1">
      <alignment horizontal="left" vertical="center" wrapText="1"/>
      <protection/>
    </xf>
    <xf numFmtId="0" fontId="48" fillId="0" borderId="32" xfId="498" applyFont="1" applyBorder="1" applyAlignment="1">
      <alignment horizontal="center" vertical="center" wrapText="1"/>
      <protection/>
    </xf>
    <xf numFmtId="0" fontId="48" fillId="0" borderId="33" xfId="498" applyFont="1" applyFill="1" applyBorder="1" applyAlignment="1">
      <alignment vertical="center" wrapText="1"/>
      <protection/>
    </xf>
    <xf numFmtId="0" fontId="48" fillId="0" borderId="33" xfId="498" applyFont="1" applyFill="1" applyBorder="1" applyAlignment="1">
      <alignment horizontal="center" vertical="center" wrapText="1"/>
      <protection/>
    </xf>
    <xf numFmtId="2" fontId="48" fillId="0" borderId="33" xfId="498" applyNumberFormat="1" applyFont="1" applyFill="1" applyBorder="1" applyAlignment="1">
      <alignment horizontal="center" vertical="center" wrapText="1"/>
      <protection/>
    </xf>
    <xf numFmtId="2" fontId="48" fillId="0" borderId="61" xfId="498" applyNumberFormat="1" applyFont="1" applyBorder="1" applyAlignment="1">
      <alignment horizontal="center" vertical="center" wrapText="1"/>
      <protection/>
    </xf>
    <xf numFmtId="4" fontId="48" fillId="0" borderId="50" xfId="498" applyNumberFormat="1" applyFont="1" applyBorder="1" applyAlignment="1">
      <alignment horizontal="center" vertical="center"/>
      <protection/>
    </xf>
    <xf numFmtId="0" fontId="48" fillId="0" borderId="34" xfId="498" applyFont="1" applyBorder="1" applyAlignment="1">
      <alignment horizontal="center" vertical="center" wrapText="1"/>
      <protection/>
    </xf>
    <xf numFmtId="0" fontId="48" fillId="0" borderId="1" xfId="498" applyFont="1" applyFill="1" applyBorder="1" applyAlignment="1">
      <alignment vertical="center" wrapText="1"/>
      <protection/>
    </xf>
    <xf numFmtId="2" fontId="48" fillId="0" borderId="1" xfId="498" applyNumberFormat="1" applyFont="1" applyFill="1" applyBorder="1" applyAlignment="1">
      <alignment horizontal="center" vertical="center" wrapText="1"/>
      <protection/>
    </xf>
    <xf numFmtId="2" fontId="48" fillId="0" borderId="6" xfId="498" applyNumberFormat="1" applyFont="1" applyBorder="1" applyAlignment="1">
      <alignment horizontal="center" vertical="center" wrapText="1"/>
      <protection/>
    </xf>
    <xf numFmtId="4" fontId="48" fillId="0" borderId="51" xfId="498" applyNumberFormat="1" applyFont="1" applyBorder="1" applyAlignment="1">
      <alignment horizontal="center" vertical="center"/>
      <protection/>
    </xf>
    <xf numFmtId="0" fontId="48" fillId="0" borderId="1" xfId="498" applyFont="1" applyFill="1" applyBorder="1" applyAlignment="1">
      <alignment horizontal="justify" vertical="center" wrapText="1"/>
      <protection/>
    </xf>
    <xf numFmtId="0" fontId="48" fillId="0" borderId="1" xfId="498" applyFont="1" applyFill="1" applyBorder="1" applyAlignment="1">
      <alignment horizontal="center" vertical="center" wrapText="1"/>
      <protection/>
    </xf>
    <xf numFmtId="0" fontId="48" fillId="0" borderId="51" xfId="498" applyFont="1" applyBorder="1" applyAlignment="1">
      <alignment horizontal="center" vertical="center" wrapText="1"/>
      <protection/>
    </xf>
    <xf numFmtId="0" fontId="48" fillId="0" borderId="39" xfId="498" applyFont="1" applyBorder="1" applyAlignment="1">
      <alignment horizontal="center" vertical="center" wrapText="1"/>
      <protection/>
    </xf>
    <xf numFmtId="0" fontId="48" fillId="0" borderId="38" xfId="498" applyFont="1" applyFill="1" applyBorder="1" applyAlignment="1">
      <alignment horizontal="left" vertical="center" wrapText="1"/>
      <protection/>
    </xf>
    <xf numFmtId="0" fontId="48" fillId="0" borderId="38" xfId="498" applyFont="1" applyFill="1" applyBorder="1" applyAlignment="1">
      <alignment horizontal="center" vertical="center" wrapText="1"/>
      <protection/>
    </xf>
    <xf numFmtId="2" fontId="48" fillId="0" borderId="38" xfId="498" applyNumberFormat="1" applyFont="1" applyFill="1" applyBorder="1" applyAlignment="1">
      <alignment horizontal="center" vertical="center" wrapText="1"/>
      <protection/>
    </xf>
    <xf numFmtId="0" fontId="48" fillId="0" borderId="58" xfId="498" applyFont="1" applyBorder="1" applyAlignment="1">
      <alignment horizontal="center" vertical="center" wrapText="1"/>
      <protection/>
    </xf>
    <xf numFmtId="2" fontId="48" fillId="0" borderId="57" xfId="498" applyNumberFormat="1" applyFont="1" applyBorder="1" applyAlignment="1">
      <alignment horizontal="center" vertical="center" wrapText="1"/>
      <protection/>
    </xf>
    <xf numFmtId="4" fontId="48" fillId="0" borderId="58" xfId="498" applyNumberFormat="1" applyFont="1" applyBorder="1" applyAlignment="1">
      <alignment horizontal="center" vertical="center"/>
      <protection/>
    </xf>
    <xf numFmtId="0" fontId="48" fillId="0" borderId="31" xfId="498" applyFont="1" applyBorder="1" applyAlignment="1">
      <alignment horizontal="center" vertical="center" wrapText="1"/>
      <protection/>
    </xf>
    <xf numFmtId="0" fontId="48" fillId="0" borderId="0" xfId="498" applyFont="1" applyFill="1" applyBorder="1" applyAlignment="1">
      <alignment horizontal="left" vertical="center" wrapText="1"/>
      <protection/>
    </xf>
    <xf numFmtId="0" fontId="48" fillId="0" borderId="0" xfId="498" applyFont="1" applyFill="1" applyBorder="1" applyAlignment="1">
      <alignment horizontal="center" vertical="center" wrapText="1"/>
      <protection/>
    </xf>
    <xf numFmtId="2" fontId="48" fillId="0" borderId="0" xfId="498" applyNumberFormat="1" applyFont="1" applyFill="1" applyBorder="1" applyAlignment="1">
      <alignment horizontal="center" vertical="center" wrapText="1"/>
      <protection/>
    </xf>
    <xf numFmtId="0" fontId="48" fillId="0" borderId="36" xfId="498" applyFont="1" applyBorder="1" applyAlignment="1">
      <alignment horizontal="center" vertical="center" wrapText="1"/>
      <protection/>
    </xf>
    <xf numFmtId="2" fontId="48" fillId="0" borderId="0" xfId="498" applyNumberFormat="1" applyFont="1" applyBorder="1" applyAlignment="1">
      <alignment horizontal="center" vertical="center" wrapText="1"/>
      <protection/>
    </xf>
    <xf numFmtId="4" fontId="48" fillId="0" borderId="0" xfId="498" applyNumberFormat="1" applyFont="1" applyBorder="1" applyAlignment="1">
      <alignment horizontal="center" vertical="center"/>
      <protection/>
    </xf>
    <xf numFmtId="0" fontId="5" fillId="0" borderId="31" xfId="498" applyFont="1" applyBorder="1" applyAlignment="1">
      <alignment vertical="center" wrapText="1"/>
      <protection/>
    </xf>
    <xf numFmtId="0" fontId="5" fillId="0" borderId="0" xfId="498" applyFont="1" applyBorder="1" applyAlignment="1">
      <alignment vertical="center"/>
      <protection/>
    </xf>
    <xf numFmtId="0" fontId="5" fillId="0" borderId="28" xfId="498" applyFont="1" applyBorder="1" applyAlignment="1">
      <alignment horizontal="center" vertical="center" wrapText="1"/>
      <protection/>
    </xf>
    <xf numFmtId="0" fontId="5" fillId="0" borderId="0" xfId="498" applyFont="1" applyBorder="1" applyAlignment="1">
      <alignment horizontal="center" vertical="center" wrapText="1"/>
      <protection/>
    </xf>
    <xf numFmtId="0" fontId="5" fillId="0" borderId="36" xfId="498" applyFont="1" applyBorder="1" applyAlignment="1">
      <alignment horizontal="center" vertical="center" wrapText="1"/>
      <protection/>
    </xf>
    <xf numFmtId="2" fontId="48" fillId="0" borderId="32" xfId="498" applyNumberFormat="1" applyFont="1" applyBorder="1" applyAlignment="1">
      <alignment horizontal="center" vertical="center" wrapText="1"/>
      <protection/>
    </xf>
    <xf numFmtId="2" fontId="48" fillId="0" borderId="34" xfId="498" applyNumberFormat="1" applyFont="1" applyBorder="1" applyAlignment="1">
      <alignment horizontal="center" vertical="center" wrapText="1"/>
      <protection/>
    </xf>
    <xf numFmtId="0" fontId="48" fillId="0" borderId="62" xfId="498" applyFont="1" applyBorder="1" applyAlignment="1">
      <alignment horizontal="center" vertical="center" wrapText="1"/>
      <protection/>
    </xf>
    <xf numFmtId="0" fontId="48" fillId="0" borderId="0" xfId="498" applyFont="1" applyFill="1" applyAlignment="1">
      <alignment vertical="center"/>
      <protection/>
    </xf>
    <xf numFmtId="0" fontId="48" fillId="0" borderId="1" xfId="498" applyFont="1" applyFill="1" applyBorder="1" applyAlignment="1">
      <alignment horizontal="left" vertical="center" wrapText="1"/>
      <protection/>
    </xf>
    <xf numFmtId="0" fontId="48" fillId="0" borderId="51" xfId="498" applyFont="1" applyFill="1" applyBorder="1" applyAlignment="1">
      <alignment horizontal="center" vertical="center" wrapText="1"/>
      <protection/>
    </xf>
    <xf numFmtId="4" fontId="48" fillId="0" borderId="51" xfId="498" applyNumberFormat="1" applyFont="1" applyFill="1" applyBorder="1" applyAlignment="1">
      <alignment horizontal="center" vertical="center"/>
      <protection/>
    </xf>
    <xf numFmtId="2" fontId="48" fillId="0" borderId="39" xfId="498" applyNumberFormat="1" applyFont="1" applyBorder="1" applyAlignment="1">
      <alignment horizontal="center" vertical="center" wrapText="1"/>
      <protection/>
    </xf>
    <xf numFmtId="0" fontId="48" fillId="0" borderId="63" xfId="498" applyFont="1" applyFill="1" applyBorder="1" applyAlignment="1">
      <alignment horizontal="left" vertical="center" wrapText="1"/>
      <protection/>
    </xf>
    <xf numFmtId="2" fontId="48" fillId="0" borderId="63" xfId="498" applyNumberFormat="1" applyFont="1" applyFill="1" applyBorder="1" applyAlignment="1">
      <alignment horizontal="center" vertical="center" wrapText="1"/>
      <protection/>
    </xf>
    <xf numFmtId="0" fontId="48" fillId="0" borderId="63" xfId="498" applyFont="1" applyFill="1" applyBorder="1" applyAlignment="1">
      <alignment horizontal="center" vertical="center" wrapText="1"/>
      <protection/>
    </xf>
    <xf numFmtId="4" fontId="48" fillId="0" borderId="0" xfId="498" applyNumberFormat="1" applyFont="1" applyFill="1" applyBorder="1" applyAlignment="1">
      <alignment horizontal="center" vertical="center"/>
      <protection/>
    </xf>
    <xf numFmtId="0" fontId="48" fillId="0" borderId="0" xfId="498" applyFont="1" applyFill="1" applyBorder="1" applyAlignment="1">
      <alignment vertical="center"/>
      <protection/>
    </xf>
    <xf numFmtId="0" fontId="48" fillId="0" borderId="0" xfId="498" applyFont="1" applyBorder="1" applyAlignment="1">
      <alignment horizontal="center" vertical="center" wrapText="1"/>
      <protection/>
    </xf>
    <xf numFmtId="0" fontId="48" fillId="0" borderId="0" xfId="498" applyFont="1" applyFill="1" applyBorder="1" applyAlignment="1">
      <alignment horizontal="center" vertical="top" wrapText="1"/>
      <protection/>
    </xf>
    <xf numFmtId="0" fontId="48" fillId="0" borderId="0" xfId="500" applyNumberFormat="1" applyFont="1" applyFill="1" applyBorder="1" applyAlignment="1">
      <alignment horizontal="left" vertical="top" wrapText="1"/>
      <protection/>
    </xf>
    <xf numFmtId="0" fontId="48" fillId="0" borderId="0" xfId="498" applyFont="1" applyFill="1" applyBorder="1" applyAlignment="1">
      <alignment horizontal="left" vertical="top" wrapText="1"/>
      <protection/>
    </xf>
    <xf numFmtId="0" fontId="48" fillId="0" borderId="0" xfId="500" applyFont="1" applyFill="1" applyAlignment="1">
      <alignment horizontal="left" vertical="top" wrapText="1"/>
      <protection/>
    </xf>
    <xf numFmtId="0" fontId="48" fillId="0" borderId="0" xfId="498" applyFont="1" applyAlignment="1">
      <alignment horizontal="left"/>
      <protection/>
    </xf>
    <xf numFmtId="0" fontId="48" fillId="0" borderId="0" xfId="498" applyFont="1" applyBorder="1" applyAlignment="1">
      <alignment vertical="top" wrapText="1"/>
      <protection/>
    </xf>
    <xf numFmtId="0" fontId="48" fillId="0" borderId="0" xfId="498" applyFont="1" applyAlignment="1">
      <alignment horizontal="center" vertical="top"/>
      <protection/>
    </xf>
    <xf numFmtId="0" fontId="48" fillId="0" borderId="0" xfId="500" applyNumberFormat="1" applyFont="1" applyFill="1" applyAlignment="1">
      <alignment horizontal="left" wrapText="1"/>
      <protection/>
    </xf>
    <xf numFmtId="0" fontId="48" fillId="0" borderId="0" xfId="498" applyFont="1" applyAlignment="1">
      <alignment horizontal="left" vertical="center" wrapText="1"/>
      <protection/>
    </xf>
    <xf numFmtId="0" fontId="48" fillId="0" borderId="0" xfId="500" applyFont="1" applyFill="1" applyAlignment="1">
      <alignment horizontal="left" vertical="center" wrapText="1"/>
      <protection/>
    </xf>
    <xf numFmtId="0" fontId="48" fillId="0" borderId="0" xfId="500" applyFont="1" applyFill="1" applyAlignment="1">
      <alignment horizontal="center" vertical="center" wrapText="1"/>
      <protection/>
    </xf>
    <xf numFmtId="0" fontId="48" fillId="0" borderId="0" xfId="499" applyFont="1" applyFill="1" applyAlignment="1">
      <alignment vertical="center"/>
      <protection/>
    </xf>
    <xf numFmtId="0" fontId="48" fillId="0" borderId="0" xfId="500" applyFont="1" applyFill="1" applyAlignment="1">
      <alignment vertical="center" wrapText="1"/>
      <protection/>
    </xf>
    <xf numFmtId="0" fontId="48" fillId="0" borderId="0" xfId="499" applyFont="1" applyFill="1">
      <alignment/>
      <protection/>
    </xf>
    <xf numFmtId="0" fontId="48" fillId="0" borderId="0" xfId="496" applyFont="1" applyFill="1" applyBorder="1" applyAlignment="1">
      <alignment horizontal="right" vertical="center" wrapText="1"/>
      <protection/>
    </xf>
    <xf numFmtId="0" fontId="48" fillId="0" borderId="0" xfId="496" applyFont="1" applyFill="1" applyBorder="1" applyAlignment="1">
      <alignment vertical="center" wrapText="1"/>
      <protection/>
    </xf>
    <xf numFmtId="0" fontId="5" fillId="0" borderId="0" xfId="500" applyFont="1" applyFill="1" applyAlignment="1">
      <alignment vertical="center" wrapText="1"/>
      <protection/>
    </xf>
    <xf numFmtId="0" fontId="48" fillId="0" borderId="0" xfId="500" applyFont="1" applyFill="1" applyAlignment="1">
      <alignment horizontal="left" vertical="center"/>
      <protection/>
    </xf>
    <xf numFmtId="0" fontId="48" fillId="0" borderId="0" xfId="500" applyFont="1" applyFill="1" applyBorder="1" applyAlignment="1">
      <alignment vertical="center"/>
      <protection/>
    </xf>
    <xf numFmtId="0" fontId="48" fillId="0" borderId="0" xfId="500" applyFont="1" applyFill="1" applyBorder="1" applyAlignment="1">
      <alignment vertical="center" wrapText="1"/>
      <protection/>
    </xf>
    <xf numFmtId="0" fontId="48" fillId="0" borderId="42" xfId="500" applyFont="1" applyFill="1" applyBorder="1" applyAlignment="1">
      <alignment horizontal="center" vertical="center" wrapText="1"/>
      <protection/>
    </xf>
    <xf numFmtId="0" fontId="48" fillId="0" borderId="64" xfId="500" applyFont="1" applyFill="1" applyBorder="1" applyAlignment="1">
      <alignment horizontal="center" vertical="center" wrapText="1"/>
      <protection/>
    </xf>
    <xf numFmtId="0" fontId="48" fillId="0" borderId="43" xfId="500" applyFont="1" applyFill="1" applyBorder="1" applyAlignment="1">
      <alignment horizontal="center" vertical="center" wrapText="1"/>
      <protection/>
    </xf>
    <xf numFmtId="0" fontId="48" fillId="0" borderId="49" xfId="500" applyFont="1" applyFill="1" applyBorder="1" applyAlignment="1">
      <alignment horizontal="center" vertical="center" wrapText="1"/>
      <protection/>
    </xf>
    <xf numFmtId="4" fontId="48" fillId="0" borderId="32" xfId="500" applyNumberFormat="1" applyFont="1" applyFill="1" applyBorder="1" applyAlignment="1">
      <alignment horizontal="center"/>
      <protection/>
    </xf>
    <xf numFmtId="4" fontId="48" fillId="0" borderId="50" xfId="500" applyNumberFormat="1" applyFont="1" applyFill="1" applyBorder="1" applyAlignment="1">
      <alignment horizontal="center"/>
      <protection/>
    </xf>
    <xf numFmtId="4" fontId="48" fillId="0" borderId="61" xfId="500" applyNumberFormat="1" applyFont="1" applyFill="1" applyBorder="1" applyAlignment="1">
      <alignment horizontal="center"/>
      <protection/>
    </xf>
    <xf numFmtId="4" fontId="48" fillId="0" borderId="44" xfId="500" applyNumberFormat="1" applyFont="1" applyFill="1" applyBorder="1" applyAlignment="1">
      <alignment horizontal="center"/>
      <protection/>
    </xf>
    <xf numFmtId="4" fontId="48" fillId="0" borderId="52" xfId="500" applyNumberFormat="1" applyFont="1" applyFill="1" applyBorder="1" applyAlignment="1">
      <alignment horizontal="center" vertical="center" wrapText="1"/>
      <protection/>
    </xf>
    <xf numFmtId="4" fontId="48" fillId="0" borderId="34" xfId="500" applyNumberFormat="1" applyFont="1" applyFill="1" applyBorder="1" applyAlignment="1">
      <alignment horizontal="center"/>
      <protection/>
    </xf>
    <xf numFmtId="4" fontId="48" fillId="0" borderId="51" xfId="500" applyNumberFormat="1" applyFont="1" applyFill="1" applyBorder="1" applyAlignment="1">
      <alignment horizontal="center"/>
      <protection/>
    </xf>
    <xf numFmtId="4" fontId="48" fillId="0" borderId="6" xfId="500" applyNumberFormat="1" applyFont="1" applyFill="1" applyBorder="1" applyAlignment="1">
      <alignment horizontal="center"/>
      <protection/>
    </xf>
    <xf numFmtId="4" fontId="48" fillId="0" borderId="4" xfId="500" applyNumberFormat="1" applyFont="1" applyFill="1" applyBorder="1" applyAlignment="1">
      <alignment horizontal="center"/>
      <protection/>
    </xf>
    <xf numFmtId="4" fontId="48" fillId="0" borderId="53" xfId="500" applyNumberFormat="1" applyFont="1" applyFill="1" applyBorder="1" applyAlignment="1">
      <alignment horizontal="center" vertical="center" wrapText="1"/>
      <protection/>
    </xf>
    <xf numFmtId="4" fontId="48" fillId="0" borderId="35" xfId="500" applyNumberFormat="1" applyFont="1" applyFill="1" applyBorder="1" applyAlignment="1">
      <alignment horizontal="center"/>
      <protection/>
    </xf>
    <xf numFmtId="4" fontId="48" fillId="0" borderId="30" xfId="500" applyNumberFormat="1" applyFont="1" applyFill="1" applyBorder="1" applyAlignment="1">
      <alignment horizontal="center"/>
      <protection/>
    </xf>
    <xf numFmtId="4" fontId="48" fillId="0" borderId="65" xfId="500" applyNumberFormat="1" applyFont="1" applyFill="1" applyBorder="1" applyAlignment="1">
      <alignment horizontal="center"/>
      <protection/>
    </xf>
    <xf numFmtId="4" fontId="48" fillId="0" borderId="45" xfId="500" applyNumberFormat="1" applyFont="1" applyFill="1" applyBorder="1" applyAlignment="1">
      <alignment horizontal="center"/>
      <protection/>
    </xf>
    <xf numFmtId="4" fontId="48" fillId="0" borderId="54" xfId="500" applyNumberFormat="1" applyFont="1" applyFill="1" applyBorder="1" applyAlignment="1">
      <alignment horizontal="center" vertical="center" wrapText="1"/>
      <protection/>
    </xf>
    <xf numFmtId="4" fontId="48" fillId="0" borderId="33" xfId="500" applyNumberFormat="1" applyFont="1" applyFill="1" applyBorder="1" applyAlignment="1">
      <alignment horizontal="center"/>
      <protection/>
    </xf>
    <xf numFmtId="4" fontId="48" fillId="0" borderId="50" xfId="500" applyNumberFormat="1" applyFont="1" applyFill="1" applyBorder="1" applyAlignment="1">
      <alignment horizontal="center" vertical="center" wrapText="1"/>
      <protection/>
    </xf>
    <xf numFmtId="4" fontId="48" fillId="0" borderId="1" xfId="500" applyNumberFormat="1" applyFont="1" applyFill="1" applyBorder="1" applyAlignment="1">
      <alignment horizontal="center"/>
      <protection/>
    </xf>
    <xf numFmtId="4" fontId="48" fillId="0" borderId="51" xfId="500" applyNumberFormat="1" applyFont="1" applyFill="1" applyBorder="1" applyAlignment="1">
      <alignment horizontal="center" vertical="center" wrapText="1"/>
      <protection/>
    </xf>
    <xf numFmtId="4" fontId="48" fillId="0" borderId="29" xfId="500" applyNumberFormat="1" applyFont="1" applyFill="1" applyBorder="1" applyAlignment="1">
      <alignment horizontal="center"/>
      <protection/>
    </xf>
    <xf numFmtId="4" fontId="48" fillId="0" borderId="30" xfId="500" applyNumberFormat="1" applyFont="1" applyFill="1" applyBorder="1" applyAlignment="1">
      <alignment horizontal="center" vertical="center" wrapText="1"/>
      <protection/>
    </xf>
    <xf numFmtId="0" fontId="48" fillId="0" borderId="0" xfId="500" applyFont="1" applyFill="1" applyBorder="1">
      <alignment/>
      <protection/>
    </xf>
    <xf numFmtId="0" fontId="48" fillId="0" borderId="0" xfId="476" applyFont="1" applyBorder="1" applyAlignment="1">
      <alignment horizontal="left" vertical="center" wrapText="1"/>
      <protection/>
    </xf>
    <xf numFmtId="0" fontId="48" fillId="0" borderId="0" xfId="500" applyFont="1" applyFill="1" applyAlignment="1">
      <alignment vertical="top"/>
      <protection/>
    </xf>
    <xf numFmtId="0" fontId="48" fillId="0" borderId="0" xfId="500" applyNumberFormat="1" applyFont="1" applyFill="1" applyAlignment="1">
      <alignment vertical="center" wrapText="1"/>
      <protection/>
    </xf>
    <xf numFmtId="0" fontId="5" fillId="0" borderId="0" xfId="500" applyNumberFormat="1" applyFont="1" applyFill="1" applyAlignment="1">
      <alignment vertical="center" wrapText="1"/>
      <protection/>
    </xf>
    <xf numFmtId="20" fontId="49" fillId="0" borderId="0" xfId="499" applyNumberFormat="1" applyFont="1" applyFill="1" applyBorder="1" applyAlignment="1">
      <alignment horizontal="left" vertical="center"/>
      <protection/>
    </xf>
    <xf numFmtId="0" fontId="49" fillId="0" borderId="0" xfId="499" applyFont="1" applyFill="1" applyBorder="1" applyAlignment="1">
      <alignment vertical="center" wrapText="1"/>
      <protection/>
    </xf>
    <xf numFmtId="2" fontId="49" fillId="0" borderId="0" xfId="499" applyNumberFormat="1" applyFont="1" applyFill="1" applyBorder="1" applyAlignment="1">
      <alignment horizontal="center" vertical="center"/>
      <protection/>
    </xf>
    <xf numFmtId="0" fontId="49" fillId="0" borderId="0" xfId="499" applyFont="1" applyFill="1" applyBorder="1">
      <alignment/>
      <protection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4" fontId="49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" fillId="0" borderId="0" xfId="496" applyFont="1" applyFill="1" applyBorder="1" applyAlignment="1">
      <alignment horizontal="center" vertical="top" wrapText="1"/>
      <protection/>
    </xf>
    <xf numFmtId="0" fontId="4" fillId="0" borderId="0" xfId="496" applyFont="1" applyFill="1" applyBorder="1" applyAlignment="1">
      <alignment horizontal="center" vertical="center" wrapText="1"/>
      <protection/>
    </xf>
    <xf numFmtId="14" fontId="4" fillId="0" borderId="0" xfId="0" applyNumberFormat="1" applyFont="1" applyAlignment="1">
      <alignment horizontal="center" vertical="top"/>
    </xf>
    <xf numFmtId="14" fontId="49" fillId="0" borderId="0" xfId="0" applyNumberFormat="1" applyFont="1" applyAlignment="1">
      <alignment horizontal="center" vertical="top"/>
    </xf>
    <xf numFmtId="221" fontId="5" fillId="0" borderId="0" xfId="496" applyNumberFormat="1" applyFont="1" applyFill="1" applyBorder="1" applyAlignment="1">
      <alignment horizontal="center" vertical="top" wrapText="1"/>
      <protection/>
    </xf>
    <xf numFmtId="221" fontId="48" fillId="0" borderId="0" xfId="496" applyNumberFormat="1" applyFont="1" applyFill="1" applyBorder="1" applyAlignment="1">
      <alignment horizontal="center" vertical="top" wrapText="1"/>
      <protection/>
    </xf>
    <xf numFmtId="49" fontId="52" fillId="0" borderId="0" xfId="500" applyNumberFormat="1" applyFont="1" applyAlignment="1">
      <alignment vertical="center" wrapText="1"/>
      <protection/>
    </xf>
    <xf numFmtId="0" fontId="49" fillId="0" borderId="0" xfId="497" applyFont="1" applyFill="1" applyAlignment="1">
      <alignment horizontal="right" vertical="center" wrapText="1"/>
      <protection/>
    </xf>
    <xf numFmtId="0" fontId="5" fillId="0" borderId="0" xfId="500" applyFont="1" applyFill="1" applyBorder="1" applyAlignment="1">
      <alignment horizontal="left" vertical="center" wrapText="1"/>
      <protection/>
    </xf>
    <xf numFmtId="0" fontId="48" fillId="0" borderId="0" xfId="500" applyFont="1" applyFill="1" applyBorder="1" applyAlignment="1">
      <alignment horizontal="left" vertical="center" wrapText="1"/>
      <protection/>
    </xf>
    <xf numFmtId="49" fontId="48" fillId="0" borderId="0" xfId="502" applyNumberFormat="1" applyFont="1" applyFill="1" applyBorder="1" applyAlignment="1">
      <alignment vertical="top" wrapText="1"/>
      <protection/>
    </xf>
    <xf numFmtId="0" fontId="4" fillId="0" borderId="0" xfId="500" applyFont="1" applyAlignment="1">
      <alignment horizontal="left" vertical="center" wrapText="1"/>
      <protection/>
    </xf>
    <xf numFmtId="49" fontId="52" fillId="0" borderId="0" xfId="500" applyNumberFormat="1" applyFont="1" applyAlignment="1">
      <alignment horizontal="left" vertical="center" wrapText="1"/>
      <protection/>
    </xf>
    <xf numFmtId="0" fontId="4" fillId="0" borderId="0" xfId="500" applyFont="1" applyFill="1" applyAlignment="1">
      <alignment horizontal="justify" vertical="center" wrapText="1"/>
      <protection/>
    </xf>
    <xf numFmtId="0" fontId="49" fillId="0" borderId="0" xfId="500" applyFont="1" applyFill="1" applyAlignment="1">
      <alignment horizontal="justify" vertical="center" wrapText="1"/>
      <protection/>
    </xf>
    <xf numFmtId="0" fontId="4" fillId="0" borderId="0" xfId="494" applyFont="1" applyFill="1" applyAlignment="1">
      <alignment vertical="center" wrapText="1"/>
      <protection/>
    </xf>
    <xf numFmtId="0" fontId="54" fillId="0" borderId="0" xfId="497" applyFont="1" applyAlignment="1">
      <alignment horizontal="center" vertical="center" wrapText="1"/>
      <protection/>
    </xf>
    <xf numFmtId="0" fontId="49" fillId="0" borderId="0" xfId="497" applyFont="1" applyAlignment="1">
      <alignment horizontal="center" vertical="center" wrapText="1"/>
      <protection/>
    </xf>
    <xf numFmtId="0" fontId="48" fillId="44" borderId="66" xfId="497" applyFont="1" applyFill="1" applyBorder="1" applyAlignment="1">
      <alignment horizontal="center" vertical="center" wrapText="1"/>
      <protection/>
    </xf>
    <xf numFmtId="0" fontId="48" fillId="44" borderId="38" xfId="497" applyFont="1" applyFill="1" applyBorder="1" applyAlignment="1">
      <alignment horizontal="center" vertical="center" wrapText="1"/>
      <protection/>
    </xf>
    <xf numFmtId="0" fontId="48" fillId="44" borderId="44" xfId="497" applyFont="1" applyFill="1" applyBorder="1" applyAlignment="1">
      <alignment horizontal="center" vertical="center" wrapText="1"/>
      <protection/>
    </xf>
    <xf numFmtId="0" fontId="48" fillId="44" borderId="46" xfId="497" applyFont="1" applyFill="1" applyBorder="1" applyAlignment="1">
      <alignment horizontal="center" vertical="center" wrapText="1"/>
      <protection/>
    </xf>
    <xf numFmtId="0" fontId="48" fillId="44" borderId="67" xfId="497" applyFont="1" applyFill="1" applyBorder="1" applyAlignment="1">
      <alignment horizontal="center" vertical="center" wrapText="1"/>
      <protection/>
    </xf>
    <xf numFmtId="0" fontId="48" fillId="44" borderId="41" xfId="497" applyFont="1" applyFill="1" applyBorder="1" applyAlignment="1">
      <alignment horizontal="center" vertical="center" wrapText="1"/>
      <protection/>
    </xf>
    <xf numFmtId="0" fontId="25" fillId="44" borderId="37" xfId="497" applyFont="1" applyFill="1" applyBorder="1" applyAlignment="1">
      <alignment horizontal="center" vertical="center" wrapText="1"/>
      <protection/>
    </xf>
    <xf numFmtId="0" fontId="25" fillId="44" borderId="68" xfId="497" applyFont="1" applyFill="1" applyBorder="1" applyAlignment="1">
      <alignment horizontal="center" vertical="center" wrapText="1"/>
      <protection/>
    </xf>
    <xf numFmtId="0" fontId="25" fillId="44" borderId="69" xfId="497" applyFont="1" applyFill="1" applyBorder="1" applyAlignment="1">
      <alignment horizontal="center" vertical="center" wrapText="1"/>
      <protection/>
    </xf>
    <xf numFmtId="0" fontId="25" fillId="44" borderId="57" xfId="497" applyFont="1" applyFill="1" applyBorder="1" applyAlignment="1">
      <alignment horizontal="center" vertical="center" wrapText="1"/>
      <protection/>
    </xf>
    <xf numFmtId="0" fontId="25" fillId="0" borderId="33" xfId="497" applyFont="1" applyFill="1" applyBorder="1" applyAlignment="1">
      <alignment horizontal="left" vertical="center" wrapText="1"/>
      <protection/>
    </xf>
    <xf numFmtId="0" fontId="25" fillId="0" borderId="1" xfId="497" applyFont="1" applyFill="1" applyBorder="1" applyAlignment="1">
      <alignment vertical="center" wrapText="1"/>
      <protection/>
    </xf>
    <xf numFmtId="0" fontId="25" fillId="0" borderId="1" xfId="497" applyFont="1" applyFill="1" applyBorder="1" applyAlignment="1">
      <alignment horizontal="left" vertical="center" wrapText="1"/>
      <protection/>
    </xf>
    <xf numFmtId="0" fontId="25" fillId="0" borderId="29" xfId="497" applyFont="1" applyFill="1" applyBorder="1" applyAlignment="1">
      <alignment horizontal="left" vertical="center" wrapText="1"/>
      <protection/>
    </xf>
    <xf numFmtId="0" fontId="48" fillId="0" borderId="0" xfId="0" applyFont="1" applyAlignment="1">
      <alignment horizontal="justify" wrapText="1"/>
    </xf>
    <xf numFmtId="49" fontId="48" fillId="0" borderId="0" xfId="0" applyNumberFormat="1" applyFont="1" applyFill="1" applyAlignment="1">
      <alignment horizontal="left" vertical="center" wrapText="1"/>
    </xf>
    <xf numFmtId="0" fontId="25" fillId="0" borderId="52" xfId="497" applyFont="1" applyBorder="1" applyAlignment="1">
      <alignment horizontal="center" vertical="center" wrapText="1"/>
      <protection/>
    </xf>
    <xf numFmtId="0" fontId="25" fillId="0" borderId="53" xfId="497" applyFont="1" applyBorder="1" applyAlignment="1">
      <alignment horizontal="center" vertical="center" wrapText="1"/>
      <protection/>
    </xf>
    <xf numFmtId="0" fontId="25" fillId="0" borderId="70" xfId="497" applyFont="1" applyBorder="1" applyAlignment="1">
      <alignment horizontal="center" vertical="center" wrapText="1"/>
      <protection/>
    </xf>
    <xf numFmtId="0" fontId="48" fillId="0" borderId="0" xfId="497" applyFont="1" applyFill="1" applyBorder="1" applyAlignment="1">
      <alignment horizontal="justify" vertical="top" wrapText="1"/>
      <protection/>
    </xf>
    <xf numFmtId="0" fontId="25" fillId="0" borderId="3" xfId="497" applyFont="1" applyFill="1" applyBorder="1" applyAlignment="1">
      <alignment horizontal="left" vertical="center" wrapText="1"/>
      <protection/>
    </xf>
    <xf numFmtId="0" fontId="52" fillId="0" borderId="0" xfId="497" applyFont="1" applyFill="1" applyBorder="1" applyAlignment="1">
      <alignment horizontal="justify" vertical="top" wrapText="1"/>
      <protection/>
    </xf>
    <xf numFmtId="0" fontId="5" fillId="0" borderId="28" xfId="497" applyFont="1" applyFill="1" applyBorder="1" applyAlignment="1">
      <alignment horizontal="left" vertical="center" wrapText="1"/>
      <protection/>
    </xf>
    <xf numFmtId="0" fontId="5" fillId="0" borderId="40" xfId="497" applyFont="1" applyFill="1" applyBorder="1" applyAlignment="1">
      <alignment horizontal="left" vertical="center" wrapText="1"/>
      <protection/>
    </xf>
    <xf numFmtId="0" fontId="25" fillId="44" borderId="71" xfId="497" applyFont="1" applyFill="1" applyBorder="1" applyAlignment="1">
      <alignment horizontal="center" vertical="center" wrapText="1"/>
      <protection/>
    </xf>
    <xf numFmtId="0" fontId="25" fillId="44" borderId="39" xfId="497" applyFont="1" applyFill="1" applyBorder="1" applyAlignment="1">
      <alignment horizontal="center" vertical="center" wrapText="1"/>
      <protection/>
    </xf>
    <xf numFmtId="0" fontId="25" fillId="44" borderId="33" xfId="497" applyFont="1" applyFill="1" applyBorder="1" applyAlignment="1">
      <alignment horizontal="center" vertical="center" wrapText="1"/>
      <protection/>
    </xf>
    <xf numFmtId="0" fontId="25" fillId="44" borderId="50" xfId="497" applyFont="1" applyFill="1" applyBorder="1" applyAlignment="1">
      <alignment horizontal="center" vertical="center" wrapText="1"/>
      <protection/>
    </xf>
    <xf numFmtId="0" fontId="25" fillId="44" borderId="66" xfId="497" applyFont="1" applyFill="1" applyBorder="1" applyAlignment="1">
      <alignment horizontal="center" vertical="center" wrapText="1"/>
      <protection/>
    </xf>
    <xf numFmtId="0" fontId="25" fillId="44" borderId="38" xfId="497" applyFont="1" applyFill="1" applyBorder="1" applyAlignment="1">
      <alignment horizontal="center" vertical="center" wrapText="1"/>
      <protection/>
    </xf>
    <xf numFmtId="0" fontId="48" fillId="0" borderId="0" xfId="497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justify"/>
    </xf>
    <xf numFmtId="0" fontId="48" fillId="0" borderId="0" xfId="500" applyNumberFormat="1" applyFont="1" applyFill="1" applyBorder="1" applyAlignment="1">
      <alignment horizontal="justify" vertical="top" wrapText="1"/>
      <protection/>
    </xf>
    <xf numFmtId="0" fontId="25" fillId="44" borderId="46" xfId="497" applyFont="1" applyFill="1" applyBorder="1" applyAlignment="1">
      <alignment horizontal="center" vertical="center" wrapText="1"/>
      <protection/>
    </xf>
    <xf numFmtId="0" fontId="25" fillId="44" borderId="48" xfId="497" applyFont="1" applyFill="1" applyBorder="1" applyAlignment="1">
      <alignment horizontal="center" vertical="center" wrapText="1"/>
      <protection/>
    </xf>
    <xf numFmtId="0" fontId="48" fillId="44" borderId="71" xfId="497" applyFont="1" applyFill="1" applyBorder="1" applyAlignment="1">
      <alignment horizontal="center" vertical="center" wrapText="1"/>
      <protection/>
    </xf>
    <xf numFmtId="0" fontId="48" fillId="44" borderId="39" xfId="497" applyFont="1" applyFill="1" applyBorder="1" applyAlignment="1">
      <alignment horizontal="center" vertical="center" wrapText="1"/>
      <protection/>
    </xf>
    <xf numFmtId="221" fontId="5" fillId="0" borderId="0" xfId="502" applyNumberFormat="1" applyFont="1" applyFill="1" applyAlignment="1">
      <alignment vertical="center" wrapText="1"/>
      <protection/>
    </xf>
    <xf numFmtId="0" fontId="25" fillId="0" borderId="72" xfId="500" applyFont="1" applyFill="1" applyBorder="1" applyAlignment="1">
      <alignment horizontal="center" vertical="center" wrapText="1"/>
      <protection/>
    </xf>
    <xf numFmtId="0" fontId="25" fillId="0" borderId="73" xfId="500" applyFont="1" applyFill="1" applyBorder="1" applyAlignment="1">
      <alignment horizontal="center" vertical="center" wrapText="1"/>
      <protection/>
    </xf>
    <xf numFmtId="0" fontId="25" fillId="0" borderId="67" xfId="500" applyFont="1" applyFill="1" applyBorder="1" applyAlignment="1">
      <alignment horizontal="center" vertical="center" wrapText="1"/>
      <protection/>
    </xf>
    <xf numFmtId="0" fontId="25" fillId="0" borderId="36" xfId="500" applyFont="1" applyFill="1" applyBorder="1" applyAlignment="1">
      <alignment horizontal="center" vertical="center" wrapText="1"/>
      <protection/>
    </xf>
    <xf numFmtId="0" fontId="25" fillId="0" borderId="40" xfId="500" applyFont="1" applyFill="1" applyBorder="1" applyAlignment="1">
      <alignment horizontal="center" vertical="center" wrapText="1"/>
      <protection/>
    </xf>
    <xf numFmtId="3" fontId="25" fillId="44" borderId="74" xfId="491" applyNumberFormat="1" applyFont="1" applyFill="1" applyBorder="1" applyAlignment="1">
      <alignment horizontal="center" vertical="center" wrapText="1"/>
      <protection/>
    </xf>
    <xf numFmtId="3" fontId="25" fillId="44" borderId="75" xfId="491" applyNumberFormat="1" applyFont="1" applyFill="1" applyBorder="1" applyAlignment="1">
      <alignment horizontal="center" vertical="center" wrapText="1"/>
      <protection/>
    </xf>
    <xf numFmtId="4" fontId="25" fillId="44" borderId="71" xfId="491" applyNumberFormat="1" applyFont="1" applyFill="1" applyBorder="1" applyAlignment="1">
      <alignment horizontal="center" vertical="center" wrapText="1"/>
      <protection/>
    </xf>
    <xf numFmtId="4" fontId="25" fillId="44" borderId="76" xfId="491" applyNumberFormat="1" applyFont="1" applyFill="1" applyBorder="1" applyAlignment="1">
      <alignment horizontal="center" vertical="center" wrapText="1"/>
      <protection/>
    </xf>
    <xf numFmtId="0" fontId="48" fillId="0" borderId="0" xfId="497" applyFont="1" applyBorder="1" applyAlignment="1">
      <alignment vertical="top" wrapText="1"/>
      <protection/>
    </xf>
    <xf numFmtId="0" fontId="49" fillId="0" borderId="0" xfId="498" applyFont="1" applyFill="1" applyAlignment="1">
      <alignment horizontal="right" vertical="center" wrapText="1"/>
      <protection/>
    </xf>
    <xf numFmtId="0" fontId="48" fillId="0" borderId="0" xfId="498" applyFont="1" applyAlignment="1">
      <alignment horizontal="right" wrapText="1"/>
      <protection/>
    </xf>
    <xf numFmtId="0" fontId="58" fillId="0" borderId="0" xfId="498" applyFont="1" applyAlignment="1">
      <alignment horizontal="center" vertical="center" wrapText="1"/>
      <protection/>
    </xf>
    <xf numFmtId="0" fontId="48" fillId="44" borderId="71" xfId="498" applyFont="1" applyFill="1" applyBorder="1" applyAlignment="1">
      <alignment horizontal="center" vertical="center" wrapText="1"/>
      <protection/>
    </xf>
    <xf numFmtId="0" fontId="48" fillId="44" borderId="39" xfId="498" applyFont="1" applyFill="1" applyBorder="1" applyAlignment="1">
      <alignment horizontal="center" vertical="center" wrapText="1"/>
      <protection/>
    </xf>
    <xf numFmtId="0" fontId="48" fillId="44" borderId="66" xfId="498" applyFont="1" applyFill="1" applyBorder="1" applyAlignment="1">
      <alignment horizontal="center" vertical="center" wrapText="1"/>
      <protection/>
    </xf>
    <xf numFmtId="0" fontId="48" fillId="44" borderId="38" xfId="498" applyFont="1" applyFill="1" applyBorder="1" applyAlignment="1">
      <alignment horizontal="center" vertical="center" wrapText="1"/>
      <protection/>
    </xf>
    <xf numFmtId="0" fontId="48" fillId="44" borderId="33" xfId="498" applyFont="1" applyFill="1" applyBorder="1" applyAlignment="1">
      <alignment horizontal="center" vertical="center" wrapText="1"/>
      <protection/>
    </xf>
    <xf numFmtId="0" fontId="48" fillId="44" borderId="50" xfId="498" applyFont="1" applyFill="1" applyBorder="1" applyAlignment="1">
      <alignment horizontal="center" vertical="center" wrapText="1"/>
      <protection/>
    </xf>
    <xf numFmtId="0" fontId="48" fillId="44" borderId="30" xfId="498" applyFont="1" applyFill="1" applyBorder="1" applyAlignment="1">
      <alignment horizontal="center" vertical="center" wrapText="1"/>
      <protection/>
    </xf>
    <xf numFmtId="0" fontId="48" fillId="0" borderId="0" xfId="498" applyFont="1" applyFill="1" applyBorder="1" applyAlignment="1">
      <alignment horizontal="left" vertical="top" wrapText="1"/>
      <protection/>
    </xf>
    <xf numFmtId="0" fontId="48" fillId="0" borderId="77" xfId="498" applyFont="1" applyBorder="1" applyAlignment="1">
      <alignment horizontal="center" vertical="center" wrapText="1"/>
      <protection/>
    </xf>
    <xf numFmtId="0" fontId="48" fillId="0" borderId="46" xfId="498" applyFont="1" applyBorder="1" applyAlignment="1">
      <alignment horizontal="center" vertical="center" wrapText="1"/>
      <protection/>
    </xf>
    <xf numFmtId="0" fontId="48" fillId="0" borderId="76" xfId="498" applyFont="1" applyBorder="1" applyAlignment="1">
      <alignment horizontal="center" vertical="center" wrapText="1"/>
      <protection/>
    </xf>
    <xf numFmtId="0" fontId="48" fillId="0" borderId="78" xfId="498" applyFont="1" applyBorder="1" applyAlignment="1">
      <alignment horizontal="center" vertical="center" wrapText="1"/>
      <protection/>
    </xf>
    <xf numFmtId="0" fontId="5" fillId="0" borderId="0" xfId="498" applyFont="1" applyBorder="1" applyAlignment="1">
      <alignment horizontal="left" vertical="center" wrapText="1"/>
      <protection/>
    </xf>
    <xf numFmtId="0" fontId="5" fillId="0" borderId="36" xfId="498" applyFont="1" applyBorder="1" applyAlignment="1">
      <alignment horizontal="left" vertical="center" wrapText="1"/>
      <protection/>
    </xf>
    <xf numFmtId="0" fontId="48" fillId="0" borderId="79" xfId="498" applyFont="1" applyBorder="1" applyAlignment="1">
      <alignment horizontal="center" vertical="center" wrapText="1"/>
      <protection/>
    </xf>
    <xf numFmtId="0" fontId="52" fillId="0" borderId="0" xfId="498" applyFont="1" applyFill="1" applyBorder="1" applyAlignment="1">
      <alignment horizontal="justify" vertical="top" wrapText="1"/>
      <protection/>
    </xf>
    <xf numFmtId="0" fontId="48" fillId="0" borderId="0" xfId="498" applyFont="1" applyFill="1" applyBorder="1" applyAlignment="1">
      <alignment horizontal="justify" vertical="top" wrapText="1"/>
      <protection/>
    </xf>
    <xf numFmtId="0" fontId="48" fillId="0" borderId="0" xfId="500" applyFont="1" applyFill="1" applyAlignment="1">
      <alignment horizontal="right" vertical="center" wrapText="1"/>
      <protection/>
    </xf>
    <xf numFmtId="0" fontId="48" fillId="0" borderId="0" xfId="496" applyFont="1" applyFill="1" applyBorder="1" applyAlignment="1">
      <alignment horizontal="right" vertical="center" wrapText="1"/>
      <protection/>
    </xf>
    <xf numFmtId="0" fontId="5" fillId="0" borderId="0" xfId="500" applyFont="1" applyFill="1" applyAlignment="1">
      <alignment horizontal="center" vertical="center" wrapText="1"/>
      <protection/>
    </xf>
    <xf numFmtId="0" fontId="48" fillId="0" borderId="0" xfId="500" applyFont="1" applyFill="1" applyAlignment="1">
      <alignment horizontal="justify" vertical="center" wrapText="1"/>
      <protection/>
    </xf>
    <xf numFmtId="0" fontId="48" fillId="0" borderId="0" xfId="500" applyNumberFormat="1" applyFont="1" applyFill="1" applyAlignment="1">
      <alignment horizontal="left" vertical="center" wrapText="1"/>
      <protection/>
    </xf>
    <xf numFmtId="0" fontId="48" fillId="0" borderId="42" xfId="500" applyFont="1" applyFill="1" applyBorder="1" applyAlignment="1">
      <alignment horizontal="center" vertical="center" wrapText="1"/>
      <protection/>
    </xf>
    <xf numFmtId="0" fontId="48" fillId="0" borderId="64" xfId="500" applyFont="1" applyFill="1" applyBorder="1" applyAlignment="1">
      <alignment horizontal="center" vertical="center" wrapText="1"/>
      <protection/>
    </xf>
    <xf numFmtId="0" fontId="48" fillId="0" borderId="43" xfId="500" applyFont="1" applyFill="1" applyBorder="1" applyAlignment="1">
      <alignment horizontal="center" vertical="center" wrapText="1"/>
      <protection/>
    </xf>
    <xf numFmtId="0" fontId="48" fillId="0" borderId="52" xfId="500" applyFont="1" applyFill="1" applyBorder="1" applyAlignment="1">
      <alignment horizontal="center" vertical="center" wrapText="1"/>
      <protection/>
    </xf>
    <xf numFmtId="0" fontId="48" fillId="0" borderId="53" xfId="500" applyFont="1" applyFill="1" applyBorder="1" applyAlignment="1">
      <alignment horizontal="center" vertical="center" wrapText="1"/>
      <protection/>
    </xf>
    <xf numFmtId="0" fontId="48" fillId="0" borderId="54" xfId="500" applyFont="1" applyFill="1" applyBorder="1" applyAlignment="1">
      <alignment horizontal="center" vertical="center" wrapText="1"/>
      <protection/>
    </xf>
    <xf numFmtId="3" fontId="48" fillId="44" borderId="74" xfId="492" applyNumberFormat="1" applyFont="1" applyFill="1" applyBorder="1" applyAlignment="1">
      <alignment horizontal="center" vertical="center" wrapText="1"/>
      <protection/>
    </xf>
    <xf numFmtId="3" fontId="48" fillId="44" borderId="79" xfId="492" applyNumberFormat="1" applyFont="1" applyFill="1" applyBorder="1" applyAlignment="1">
      <alignment horizontal="center" vertical="center" wrapText="1"/>
      <protection/>
    </xf>
    <xf numFmtId="4" fontId="48" fillId="44" borderId="80" xfId="492" applyNumberFormat="1" applyFont="1" applyFill="1" applyBorder="1" applyAlignment="1">
      <alignment horizontal="center" vertical="center" wrapText="1"/>
      <protection/>
    </xf>
    <xf numFmtId="4" fontId="48" fillId="44" borderId="75" xfId="492" applyNumberFormat="1" applyFont="1" applyFill="1" applyBorder="1" applyAlignment="1">
      <alignment horizontal="center" vertical="center" wrapText="1"/>
      <protection/>
    </xf>
    <xf numFmtId="0" fontId="48" fillId="0" borderId="72" xfId="500" applyFont="1" applyFill="1" applyBorder="1" applyAlignment="1">
      <alignment horizontal="center" vertical="center" wrapText="1"/>
      <protection/>
    </xf>
    <xf numFmtId="0" fontId="48" fillId="0" borderId="73" xfId="500" applyFont="1" applyFill="1" applyBorder="1" applyAlignment="1">
      <alignment horizontal="center" vertical="center" wrapText="1"/>
      <protection/>
    </xf>
    <xf numFmtId="0" fontId="48" fillId="0" borderId="0" xfId="476" applyFont="1" applyBorder="1" applyAlignment="1">
      <alignment horizontal="left" vertical="center" wrapText="1"/>
      <protection/>
    </xf>
    <xf numFmtId="0" fontId="48" fillId="0" borderId="42" xfId="476" applyFont="1" applyBorder="1" applyAlignment="1">
      <alignment horizontal="center" vertical="center" wrapText="1"/>
      <protection/>
    </xf>
    <xf numFmtId="0" fontId="48" fillId="0" borderId="64" xfId="476" applyFont="1" applyBorder="1" applyAlignment="1">
      <alignment horizontal="center" vertical="center" wrapText="1"/>
      <protection/>
    </xf>
    <xf numFmtId="0" fontId="48" fillId="0" borderId="49" xfId="476" applyFont="1" applyBorder="1" applyAlignment="1">
      <alignment horizontal="center" vertical="center" wrapText="1"/>
      <protection/>
    </xf>
    <xf numFmtId="0" fontId="48" fillId="0" borderId="32" xfId="476" applyFont="1" applyBorder="1" applyAlignment="1">
      <alignment horizontal="center" wrapText="1"/>
      <protection/>
    </xf>
    <xf numFmtId="0" fontId="48" fillId="0" borderId="33" xfId="476" applyFont="1" applyBorder="1" applyAlignment="1">
      <alignment horizontal="center" wrapText="1"/>
      <protection/>
    </xf>
    <xf numFmtId="9" fontId="48" fillId="0" borderId="33" xfId="476" applyNumberFormat="1" applyFont="1" applyFill="1" applyBorder="1" applyAlignment="1">
      <alignment horizontal="center" wrapText="1"/>
      <protection/>
    </xf>
    <xf numFmtId="9" fontId="48" fillId="0" borderId="50" xfId="476" applyNumberFormat="1" applyFont="1" applyFill="1" applyBorder="1" applyAlignment="1">
      <alignment horizontal="center" wrapText="1"/>
      <protection/>
    </xf>
    <xf numFmtId="0" fontId="48" fillId="0" borderId="34" xfId="476" applyFont="1" applyBorder="1" applyAlignment="1">
      <alignment horizontal="center" wrapText="1"/>
      <protection/>
    </xf>
    <xf numFmtId="0" fontId="48" fillId="0" borderId="1" xfId="476" applyFont="1" applyBorder="1" applyAlignment="1">
      <alignment horizontal="center" wrapText="1"/>
      <protection/>
    </xf>
    <xf numFmtId="9" fontId="48" fillId="0" borderId="1" xfId="476" applyNumberFormat="1" applyFont="1" applyFill="1" applyBorder="1" applyAlignment="1">
      <alignment horizontal="center" wrapText="1"/>
      <protection/>
    </xf>
    <xf numFmtId="9" fontId="48" fillId="0" borderId="51" xfId="476" applyNumberFormat="1" applyFont="1" applyFill="1" applyBorder="1" applyAlignment="1">
      <alignment horizontal="center" wrapText="1"/>
      <protection/>
    </xf>
    <xf numFmtId="0" fontId="48" fillId="0" borderId="0" xfId="500" applyNumberFormat="1" applyFont="1" applyFill="1" applyAlignment="1">
      <alignment vertical="center" wrapText="1"/>
      <protection/>
    </xf>
    <xf numFmtId="0" fontId="5" fillId="0" borderId="0" xfId="500" applyNumberFormat="1" applyFont="1" applyFill="1" applyAlignment="1">
      <alignment vertical="center" wrapText="1"/>
      <protection/>
    </xf>
    <xf numFmtId="0" fontId="48" fillId="0" borderId="35" xfId="476" applyFont="1" applyBorder="1" applyAlignment="1">
      <alignment horizontal="center" wrapText="1"/>
      <protection/>
    </xf>
    <xf numFmtId="0" fontId="48" fillId="0" borderId="29" xfId="476" applyFont="1" applyBorder="1" applyAlignment="1">
      <alignment horizontal="center" wrapText="1"/>
      <protection/>
    </xf>
    <xf numFmtId="9" fontId="48" fillId="0" borderId="29" xfId="476" applyNumberFormat="1" applyFont="1" applyFill="1" applyBorder="1" applyAlignment="1">
      <alignment horizontal="center" wrapText="1"/>
      <protection/>
    </xf>
    <xf numFmtId="9" fontId="48" fillId="0" borderId="30" xfId="476" applyNumberFormat="1" applyFont="1" applyFill="1" applyBorder="1" applyAlignment="1">
      <alignment horizontal="center" wrapText="1"/>
      <protection/>
    </xf>
    <xf numFmtId="0" fontId="48" fillId="0" borderId="0" xfId="476" applyFont="1" applyAlignment="1">
      <alignment horizontal="justify" vertical="center" wrapText="1"/>
      <protection/>
    </xf>
    <xf numFmtId="0" fontId="48" fillId="0" borderId="0" xfId="500" applyFont="1" applyAlignment="1">
      <alignment horizontal="left" vertical="center" wrapText="1"/>
      <protection/>
    </xf>
    <xf numFmtId="197" fontId="49" fillId="0" borderId="0" xfId="0" applyNumberFormat="1" applyFont="1" applyFill="1" applyAlignment="1">
      <alignment horizontal="right"/>
    </xf>
    <xf numFmtId="0" fontId="49" fillId="0" borderId="0" xfId="0" applyFont="1" applyAlignment="1">
      <alignment horizontal="right" vertical="center" wrapText="1"/>
    </xf>
    <xf numFmtId="0" fontId="54" fillId="0" borderId="0" xfId="0" applyFont="1" applyAlignment="1">
      <alignment horizontal="center" wrapText="1"/>
    </xf>
    <xf numFmtId="0" fontId="49" fillId="0" borderId="0" xfId="0" applyFont="1" applyAlignment="1">
      <alignment horizontal="right" wrapText="1"/>
    </xf>
    <xf numFmtId="0" fontId="63" fillId="0" borderId="28" xfId="0" applyFont="1" applyBorder="1" applyAlignment="1">
      <alignment horizontal="left" vertical="center" wrapText="1"/>
    </xf>
    <xf numFmtId="0" fontId="4" fillId="0" borderId="72" xfId="471" applyFont="1" applyBorder="1" applyAlignment="1">
      <alignment horizontal="center" vertical="center" wrapText="1"/>
      <protection/>
    </xf>
    <xf numFmtId="0" fontId="4" fillId="0" borderId="81" xfId="471" applyFont="1" applyBorder="1" applyAlignment="1">
      <alignment horizontal="center" vertical="center" wrapText="1"/>
      <protection/>
    </xf>
    <xf numFmtId="3" fontId="5" fillId="44" borderId="64" xfId="492" applyNumberFormat="1" applyFont="1" applyFill="1" applyBorder="1" applyAlignment="1">
      <alignment horizontal="center" vertical="center" wrapText="1"/>
      <protection/>
    </xf>
    <xf numFmtId="3" fontId="5" fillId="44" borderId="49" xfId="492" applyNumberFormat="1" applyFont="1" applyFill="1" applyBorder="1" applyAlignment="1">
      <alignment horizontal="center" vertical="center" wrapText="1"/>
      <protection/>
    </xf>
    <xf numFmtId="0" fontId="4" fillId="0" borderId="82" xfId="496" applyFont="1" applyFill="1" applyBorder="1" applyAlignment="1">
      <alignment horizontal="left" vertical="center" wrapText="1"/>
      <protection/>
    </xf>
    <xf numFmtId="0" fontId="4" fillId="0" borderId="57" xfId="496" applyFont="1" applyFill="1" applyBorder="1" applyAlignment="1">
      <alignment horizontal="left" vertical="center" wrapText="1"/>
      <protection/>
    </xf>
    <xf numFmtId="4" fontId="4" fillId="0" borderId="38" xfId="471" applyNumberFormat="1" applyFont="1" applyBorder="1" applyAlignment="1">
      <alignment horizontal="center" vertical="center" wrapText="1"/>
      <protection/>
    </xf>
    <xf numFmtId="4" fontId="4" fillId="0" borderId="58" xfId="471" applyNumberFormat="1" applyFont="1" applyBorder="1" applyAlignment="1">
      <alignment horizontal="center" vertical="center" wrapText="1"/>
      <protection/>
    </xf>
    <xf numFmtId="0" fontId="4" fillId="0" borderId="0" xfId="474" applyFont="1" applyFill="1" applyBorder="1" applyAlignment="1">
      <alignment horizontal="justify" vertical="top" wrapText="1"/>
      <protection/>
    </xf>
    <xf numFmtId="0" fontId="4" fillId="0" borderId="0" xfId="494" applyFont="1" applyFill="1" applyAlignment="1">
      <alignment horizontal="justify" vertical="top" wrapText="1"/>
      <protection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justify" wrapText="1"/>
    </xf>
  </cellXfs>
  <cellStyles count="524">
    <cellStyle name="Normal" xfId="0"/>
    <cellStyle name="_x0012_" xfId="15"/>
    <cellStyle name="_2567ECBF" xfId="16"/>
    <cellStyle name="_Danone-2008-3" xfId="17"/>
    <cellStyle name="_Globus TV 2007" xfId="18"/>
    <cellStyle name="_Heineken 2007 СМЕТА ( с изм 12.02.07) xls" xfId="19"/>
    <cellStyle name="_Heineken BRIEF 2008" xfId="20"/>
    <cellStyle name="_Oriflame Flowchart 2005 09.11" xfId="21"/>
    <cellStyle name="_Outdoor Dec 2004-2005 FMC&amp;Oriflame 08.10" xfId="22"/>
    <cellStyle name="_Outdoor Oriflame 2005 Prices 23.12" xfId="23"/>
    <cellStyle name="_SAGMEL сделка (РЕАЛЬНЫЕ ЦЕНЫ) 05.03.07" xfId="24"/>
    <cellStyle name="_SAGMEL сделка (РЕАЛЬНЫЕ ЦЕНЫ) 28.02.07" xfId="25"/>
    <cellStyle name="_SCA 2007 СМЕТА  28.11.06" xfId="26"/>
    <cellStyle name="_VAn Mille 2007 сокращение А.Скапцову 29.04.07" xfId="27"/>
    <cellStyle name="_БИТНЕР 2007 сделка 20.04.07 ( с 5 каналом)" xfId="28"/>
    <cellStyle name="_Кинг Lion А.Купрюхиной 7.05.07" xfId="29"/>
    <cellStyle name="_Лебедянский-2007-4-31.05.07-Перенос ТНТ на спонс" xfId="30"/>
    <cellStyle name="_Считалка-2007-1-2" xfId="31"/>
    <cellStyle name="_Талосто сделка с увел 1.03.07" xfId="32"/>
    <cellStyle name="_Эльдорадо 2007 СМЕТА (cut) 26.01.07 с компен ( 29.04.07)" xfId="33"/>
    <cellStyle name="_Эльдорадо-2007-6-3-22.05.07+компенсации" xfId="34"/>
    <cellStyle name="_Эльдорадо-2008-1-17.09.07" xfId="35"/>
    <cellStyle name="1" xfId="36"/>
    <cellStyle name="10" xfId="37"/>
    <cellStyle name="11" xfId="38"/>
    <cellStyle name="12" xfId="39"/>
    <cellStyle name="13" xfId="40"/>
    <cellStyle name="14" xfId="41"/>
    <cellStyle name="15" xfId="42"/>
    <cellStyle name="16" xfId="43"/>
    <cellStyle name="17" xfId="44"/>
    <cellStyle name="18" xfId="45"/>
    <cellStyle name="19" xfId="46"/>
    <cellStyle name="2" xfId="47"/>
    <cellStyle name="2.Жирный" xfId="48"/>
    <cellStyle name="20" xfId="49"/>
    <cellStyle name="20% - Accent1" xfId="50"/>
    <cellStyle name="20% - Accent2" xfId="51"/>
    <cellStyle name="20% - Accent3" xfId="52"/>
    <cellStyle name="20% - Accent4" xfId="53"/>
    <cellStyle name="20% - Accent5" xfId="54"/>
    <cellStyle name="20% - Accent6" xfId="55"/>
    <cellStyle name="20% - Акцент1" xfId="56"/>
    <cellStyle name="20% — акцент1" xfId="57"/>
    <cellStyle name="20% - Акцент2" xfId="58"/>
    <cellStyle name="20% — акцент2" xfId="59"/>
    <cellStyle name="20% - Акцент3" xfId="60"/>
    <cellStyle name="20% — акцент3" xfId="61"/>
    <cellStyle name="20% - Акцент4" xfId="62"/>
    <cellStyle name="20% — акцент4" xfId="63"/>
    <cellStyle name="20% - Акцент5" xfId="64"/>
    <cellStyle name="20% — акцент5" xfId="65"/>
    <cellStyle name="20% - Акцент6" xfId="66"/>
    <cellStyle name="20% — акцент6" xfId="67"/>
    <cellStyle name="21" xfId="68"/>
    <cellStyle name="22" xfId="69"/>
    <cellStyle name="23" xfId="70"/>
    <cellStyle name="24" xfId="71"/>
    <cellStyle name="3" xfId="72"/>
    <cellStyle name="4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Акцент1" xfId="80"/>
    <cellStyle name="40% — акцент1" xfId="81"/>
    <cellStyle name="40% - Акцент2" xfId="82"/>
    <cellStyle name="40% — акцент2" xfId="83"/>
    <cellStyle name="40% - Акцент3" xfId="84"/>
    <cellStyle name="40% — акцент3" xfId="85"/>
    <cellStyle name="40% - Акцент4" xfId="86"/>
    <cellStyle name="40% — акцент4" xfId="87"/>
    <cellStyle name="40% - Акцент5" xfId="88"/>
    <cellStyle name="40% — акцент5" xfId="89"/>
    <cellStyle name="40% - Акцент6" xfId="90"/>
    <cellStyle name="40% — акцент6" xfId="91"/>
    <cellStyle name="5" xfId="92"/>
    <cellStyle name="6" xfId="93"/>
    <cellStyle name="60% - Accent1" xfId="94"/>
    <cellStyle name="60% - Accent2" xfId="95"/>
    <cellStyle name="60% - Accent3" xfId="96"/>
    <cellStyle name="60% - Accent4" xfId="97"/>
    <cellStyle name="60% - Accent5" xfId="98"/>
    <cellStyle name="60% - Accent6" xfId="99"/>
    <cellStyle name="60% - Акцент1" xfId="100"/>
    <cellStyle name="60% — акцент1" xfId="101"/>
    <cellStyle name="60% - Акцент2" xfId="102"/>
    <cellStyle name="60% — акцент2" xfId="103"/>
    <cellStyle name="60% - Акцент3" xfId="104"/>
    <cellStyle name="60% — акцент3" xfId="105"/>
    <cellStyle name="60% - Акцент4" xfId="106"/>
    <cellStyle name="60% — акцент4" xfId="107"/>
    <cellStyle name="60% - Акцент5" xfId="108"/>
    <cellStyle name="60% — акцент5" xfId="109"/>
    <cellStyle name="60% - Акцент6" xfId="110"/>
    <cellStyle name="60% — акцент6" xfId="111"/>
    <cellStyle name="7" xfId="112"/>
    <cellStyle name="8" xfId="113"/>
    <cellStyle name="9" xfId="114"/>
    <cellStyle name="Accent1" xfId="115"/>
    <cellStyle name="Accent2" xfId="116"/>
    <cellStyle name="Accent3" xfId="117"/>
    <cellStyle name="Accent4" xfId="118"/>
    <cellStyle name="Accent5" xfId="119"/>
    <cellStyle name="Accent6" xfId="120"/>
    <cellStyle name="Array-Enter" xfId="121"/>
    <cellStyle name="Bad" xfId="122"/>
    <cellStyle name="Calculation" xfId="123"/>
    <cellStyle name="čárky_GsK - Media Buying Template - FIXED PARAMETERS" xfId="124"/>
    <cellStyle name="Check Cell" xfId="125"/>
    <cellStyle name="choc" xfId="126"/>
    <cellStyle name="cniss" xfId="127"/>
    <cellStyle name="Comma_xxx_mediaplan_2" xfId="128"/>
    <cellStyle name="Currency_B&amp;H_m-plan_14sept-13oct'02_new (1)" xfId="129"/>
    <cellStyle name="dach" xfId="130"/>
    <cellStyle name="Dezimal [0]_aufl illus" xfId="131"/>
    <cellStyle name="Dezimal_1" xfId="132"/>
    <cellStyle name="Euro" xfId="133"/>
    <cellStyle name="Explanatory Text" xfId="134"/>
    <cellStyle name="Good" xfId="135"/>
    <cellStyle name="Grey" xfId="136"/>
    <cellStyle name="Heading 1" xfId="137"/>
    <cellStyle name="Heading 2" xfId="138"/>
    <cellStyle name="Heading 3" xfId="139"/>
    <cellStyle name="Heading 4" xfId="140"/>
    <cellStyle name="Input" xfId="141"/>
    <cellStyle name="Input [yellow]" xfId="142"/>
    <cellStyle name="Input_БИП" xfId="143"/>
    <cellStyle name="Linked Cell" xfId="144"/>
    <cellStyle name="mini" xfId="145"/>
    <cellStyle name="Moneda [0]_JOSE2" xfId="146"/>
    <cellStyle name="Moneda_JOSE2" xfId="147"/>
    <cellStyle name="Neutral" xfId="148"/>
    <cellStyle name="norm?ln?_hug_tv71098f" xfId="149"/>
    <cellStyle name="Normal - Style1" xfId="150"/>
    <cellStyle name="Normal 2" xfId="151"/>
    <cellStyle name="Normal_Book1 (1)" xfId="152"/>
    <cellStyle name="normální_GsK - Media Buying Template - FIXED PARAMETERS" xfId="153"/>
    <cellStyle name="Normalny_pepsiyearlyplan4_mail" xfId="154"/>
    <cellStyle name="Note" xfId="155"/>
    <cellStyle name="Output" xfId="156"/>
    <cellStyle name="Percent [2]" xfId="157"/>
    <cellStyle name="Prozent_Diagramm2" xfId="158"/>
    <cellStyle name="rum" xfId="159"/>
    <cellStyle name="Standaard_Media agency response sheet v1" xfId="160"/>
    <cellStyle name="Standard_1" xfId="161"/>
    <cellStyle name="Table" xfId="162"/>
    <cellStyle name="Title" xfId="163"/>
    <cellStyle name="Total" xfId="164"/>
    <cellStyle name="Wahrung [0]_aufl illus" xfId="165"/>
    <cellStyle name="Währung [0]_aufl illus" xfId="166"/>
    <cellStyle name="Wahrung [0]_Auflage" xfId="167"/>
    <cellStyle name="Währung [0]_Auflage" xfId="168"/>
    <cellStyle name="Wahrung [0]_Auflage Plan 1" xfId="169"/>
    <cellStyle name="Währung [0]_Auflage Plan 1" xfId="170"/>
    <cellStyle name="Wahrung [0]_Auflage Plan 2" xfId="171"/>
    <cellStyle name="Währung [0]_Auflage Plan 2" xfId="172"/>
    <cellStyle name="Wahrung [0]_Diagramm2" xfId="173"/>
    <cellStyle name="Währung [0]_Diagramm2" xfId="174"/>
    <cellStyle name="Wahrung [0]_Einsatzpl." xfId="175"/>
    <cellStyle name="Währung [0]_Einsatzpl." xfId="176"/>
    <cellStyle name="Wahrung [0]_EP 2" xfId="177"/>
    <cellStyle name="Währung [0]_EP 2" xfId="178"/>
    <cellStyle name="Wahrung [0]_EP 2 (2)" xfId="179"/>
    <cellStyle name="Währung [0]_EP 2 (2)" xfId="180"/>
    <cellStyle name="Wahrung [0]_EP 2 (3)" xfId="181"/>
    <cellStyle name="Währung [0]_EP 2 (3)" xfId="182"/>
    <cellStyle name="Wahrung [0]_EP 2 (4)" xfId="183"/>
    <cellStyle name="Währung [0]_EP 2 (4)" xfId="184"/>
    <cellStyle name="Wahrung [0]_Kosten Plan 3" xfId="185"/>
    <cellStyle name="Währung [0]_Kosten Plan 3" xfId="186"/>
    <cellStyle name="Wahrung [0]_Kostenplan" xfId="187"/>
    <cellStyle name="Währung [0]_Kostenplan" xfId="188"/>
    <cellStyle name="Wahrung [0]_Kosten-Zus." xfId="189"/>
    <cellStyle name="Währung [0]_Kosten-Zus." xfId="190"/>
    <cellStyle name="Wahrung [0]_Leistung " xfId="191"/>
    <cellStyle name="Währung [0]_Leistung " xfId="192"/>
    <cellStyle name="Wahrung [0]_lwprint" xfId="193"/>
    <cellStyle name="Währung [0]_lwprint" xfId="194"/>
    <cellStyle name="Wahrung [0]_Plakat" xfId="195"/>
    <cellStyle name="Währung [0]_Plakat" xfId="196"/>
    <cellStyle name="Wahrung [0]_Plakat_Ubersicht" xfId="197"/>
    <cellStyle name="Währung [0]_Plakat_Übersicht" xfId="198"/>
    <cellStyle name="Wahrung [0]_Plan" xfId="199"/>
    <cellStyle name="Währung [0]_Plan" xfId="200"/>
    <cellStyle name="Wahrung [0]_Print" xfId="201"/>
    <cellStyle name="Währung [0]_Print" xfId="202"/>
    <cellStyle name="Wahrung [0]_Print_Ubersicht" xfId="203"/>
    <cellStyle name="Währung [0]_Print_Übersicht" xfId="204"/>
    <cellStyle name="Wahrung [0]_S_Illu" xfId="205"/>
    <cellStyle name="Währung [0]_S_Illu" xfId="206"/>
    <cellStyle name="Wahrung [0]_Sheet1" xfId="207"/>
    <cellStyle name="Währung [0]_Sheet1" xfId="208"/>
    <cellStyle name="Wahrung [0]_Stpl" xfId="209"/>
    <cellStyle name="Währung [0]_Stpl" xfId="210"/>
    <cellStyle name="Wahrung [0]_Stpl_1 " xfId="211"/>
    <cellStyle name="Währung [0]_Stpl_1 " xfId="212"/>
    <cellStyle name="Wahrung [0]_Stpl_Print " xfId="213"/>
    <cellStyle name="Währung [0]_Stpl_Print " xfId="214"/>
    <cellStyle name="Wahrung [0]_Stpl_Print _Einsatzpl." xfId="215"/>
    <cellStyle name="Währung [0]_Stpl_Print _Einsatzpl." xfId="216"/>
    <cellStyle name="Wahrung [0]_Stpl_Print _Plakat" xfId="217"/>
    <cellStyle name="Währung [0]_Stpl_Print _Plakat" xfId="218"/>
    <cellStyle name="Wahrung [0]_Stpl_Print _Plakat_Ubersicht" xfId="219"/>
    <cellStyle name="Währung [0]_Stpl_Print _Plakat_Übersicht" xfId="220"/>
    <cellStyle name="Wahrung [0]_Stpl_Print _Print" xfId="221"/>
    <cellStyle name="Währung [0]_Stpl_Print _Print" xfId="222"/>
    <cellStyle name="Wahrung [0]_Stpl_Print _Print_Ubersicht" xfId="223"/>
    <cellStyle name="Währung [0]_Stpl_Print _Print_Übersicht" xfId="224"/>
    <cellStyle name="Wahrung [0]_Stpl_Print _TZ" xfId="225"/>
    <cellStyle name="Währung [0]_Stpl_Print _TZ" xfId="226"/>
    <cellStyle name="Wahrung [0]_STREU95" xfId="227"/>
    <cellStyle name="Währung [0]_STREU95" xfId="228"/>
    <cellStyle name="Wahrung [0]_Streuplan A" xfId="229"/>
    <cellStyle name="Währung [0]_Streuplan A" xfId="230"/>
    <cellStyle name="Wahrung [0]_Streuplan B" xfId="231"/>
    <cellStyle name="Währung [0]_Streuplan B" xfId="232"/>
    <cellStyle name="Wahrung [0]_Streuplan Text" xfId="233"/>
    <cellStyle name="Währung [0]_Streuplan Text" xfId="234"/>
    <cellStyle name="Wahrung [0]_Tabelle1" xfId="235"/>
    <cellStyle name="Währung [0]_Tabelle1" xfId="236"/>
    <cellStyle name="Wahrung [0]_Termine (2)" xfId="237"/>
    <cellStyle name="Währung [0]_Termine (2)" xfId="238"/>
    <cellStyle name="Wahrung [0]_Terminplan " xfId="239"/>
    <cellStyle name="Währung [0]_Terminplan " xfId="240"/>
    <cellStyle name="Wahrung [0]_TERMPLAN" xfId="241"/>
    <cellStyle name="Währung [0]_TERMPLAN" xfId="242"/>
    <cellStyle name="Wahrung [0]_Text Altern." xfId="243"/>
    <cellStyle name="Währung [0]_Text Altern." xfId="244"/>
    <cellStyle name="Wahrung [0]_TZ" xfId="245"/>
    <cellStyle name="Währung [0]_TZ" xfId="246"/>
    <cellStyle name="Wahrung [0]_WA 97 alle Lander 040998" xfId="247"/>
    <cellStyle name="Währung [0]_WA 97 alle Länder 040998" xfId="248"/>
    <cellStyle name="Wahrung [0]_Wettbewerber" xfId="249"/>
    <cellStyle name="Währung [0]_Wettbewerber" xfId="250"/>
    <cellStyle name="Wahrung_1" xfId="251"/>
    <cellStyle name="Währung_1" xfId="252"/>
    <cellStyle name="Wahrung_Affinitat" xfId="253"/>
    <cellStyle name="Währung_Affinität" xfId="254"/>
    <cellStyle name="Wahrung_aufl illus" xfId="255"/>
    <cellStyle name="Währung_aufl illus" xfId="256"/>
    <cellStyle name="Wahrung_aufl illus 1" xfId="257"/>
    <cellStyle name="Währung_aufl illus 1" xfId="258"/>
    <cellStyle name="Wahrung_Auflage" xfId="259"/>
    <cellStyle name="Währung_Auflage" xfId="260"/>
    <cellStyle name="Wahrung_Auflage Plan 1" xfId="261"/>
    <cellStyle name="Währung_Auflage Plan 1" xfId="262"/>
    <cellStyle name="Wahrung_Auflage Plan 2" xfId="263"/>
    <cellStyle name="Währung_Auflage Plan 2" xfId="264"/>
    <cellStyle name="Wahrung_Auflage_1" xfId="265"/>
    <cellStyle name="Währung_Auflage_1" xfId="266"/>
    <cellStyle name="Wahrung_Auflage_aufl illus 1" xfId="267"/>
    <cellStyle name="Währung_Auflage_aufl illus 1" xfId="268"/>
    <cellStyle name="Wahrung_Auflage_Deckblatt" xfId="269"/>
    <cellStyle name="Währung_Auflage_Deckblatt" xfId="270"/>
    <cellStyle name="Wahrung_Auflage_Einsatzpl." xfId="271"/>
    <cellStyle name="Währung_Auflage_Einsatzpl." xfId="272"/>
    <cellStyle name="Wahrung_Auflage_Leistung" xfId="273"/>
    <cellStyle name="Währung_Auflage_Leistung" xfId="274"/>
    <cellStyle name="Wahrung_Auflage_Plakat" xfId="275"/>
    <cellStyle name="Währung_Auflage_Plakat" xfId="276"/>
    <cellStyle name="Wahrung_Auflage_Plakat_Ubersicht" xfId="277"/>
    <cellStyle name="Währung_Auflage_Plakat_Übersicht" xfId="278"/>
    <cellStyle name="Wahrung_Auflage_Print" xfId="279"/>
    <cellStyle name="Währung_Auflage_Print" xfId="280"/>
    <cellStyle name="Wahrung_Auflage_Print_Ubersicht" xfId="281"/>
    <cellStyle name="Währung_Auflage_Print_Übersicht" xfId="282"/>
    <cellStyle name="Wahrung_Auflage_S_Illu" xfId="283"/>
    <cellStyle name="Währung_Auflage_S_Illu" xfId="284"/>
    <cellStyle name="Wahrung_Auflage_Stpl" xfId="285"/>
    <cellStyle name="Währung_Auflage_Stpl" xfId="286"/>
    <cellStyle name="Wahrung_Auflage_Stpl_Print " xfId="287"/>
    <cellStyle name="Währung_Auflage_Stpl_Print " xfId="288"/>
    <cellStyle name="Wahrung_Auflage_Stpl_Print _Einsatzpl." xfId="289"/>
    <cellStyle name="Währung_Auflage_Stpl_Print _Einsatzpl." xfId="290"/>
    <cellStyle name="Wahrung_Auflage_Stpl_Print _Plakat" xfId="291"/>
    <cellStyle name="Währung_Auflage_Stpl_Print _Plakat" xfId="292"/>
    <cellStyle name="Wahrung_Auflage_Stpl_Print _Plakat_Ubersicht" xfId="293"/>
    <cellStyle name="Währung_Auflage_Stpl_Print _Plakat_Übersicht" xfId="294"/>
    <cellStyle name="Wahrung_Auflage_Stpl_Print _Print" xfId="295"/>
    <cellStyle name="Währung_Auflage_Stpl_Print _Print" xfId="296"/>
    <cellStyle name="Wahrung_Auflage_Stpl_Print _Print_Ubersicht" xfId="297"/>
    <cellStyle name="Währung_Auflage_Stpl_Print _Print_Übersicht" xfId="298"/>
    <cellStyle name="Wahrung_Auflage_Stpl_Print _TZ" xfId="299"/>
    <cellStyle name="Währung_Auflage_Stpl_Print _TZ" xfId="300"/>
    <cellStyle name="Wahrung_Auflage_Termine (2)" xfId="301"/>
    <cellStyle name="Währung_Auflage_Termine (2)" xfId="302"/>
    <cellStyle name="Wahrung_Auflage_TZ" xfId="303"/>
    <cellStyle name="Währung_Auflage_TZ" xfId="304"/>
    <cellStyle name="Wahrung_Deckblatt" xfId="305"/>
    <cellStyle name="Währung_Deckblatt" xfId="306"/>
    <cellStyle name="Wahrung_Diagramm2" xfId="307"/>
    <cellStyle name="Währung_Diagramm2" xfId="308"/>
    <cellStyle name="Wahrung_Einsatzpl." xfId="309"/>
    <cellStyle name="Währung_Einsatzpl." xfId="310"/>
    <cellStyle name="Wahrung_EP 2" xfId="311"/>
    <cellStyle name="Währung_EP 2" xfId="312"/>
    <cellStyle name="Wahrung_EP 2 (2)" xfId="313"/>
    <cellStyle name="Währung_EP 2 (2)" xfId="314"/>
    <cellStyle name="Wahrung_EP 2 (3)" xfId="315"/>
    <cellStyle name="Währung_EP 2 (3)" xfId="316"/>
    <cellStyle name="Wahrung_EP 2 (4)" xfId="317"/>
    <cellStyle name="Währung_EP 2 (4)" xfId="318"/>
    <cellStyle name="Wahrung_Gammon" xfId="319"/>
    <cellStyle name="Währung_Gammon" xfId="320"/>
    <cellStyle name="Wahrung_Karten (2)" xfId="321"/>
    <cellStyle name="Währung_Karten (2)" xfId="322"/>
    <cellStyle name="Wahrung_Kosten Plan 3" xfId="323"/>
    <cellStyle name="Währung_Kosten Plan 3" xfId="324"/>
    <cellStyle name="Wahrung_Kostenplan" xfId="325"/>
    <cellStyle name="Währung_Kostenplan" xfId="326"/>
    <cellStyle name="Wahrung_Kosten-Zus." xfId="327"/>
    <cellStyle name="Währung_Kosten-Zus." xfId="328"/>
    <cellStyle name="Wahrung_KP TZ" xfId="329"/>
    <cellStyle name="Währung_KP TZ" xfId="330"/>
    <cellStyle name="Wahrung_KSTP_2.Variante" xfId="331"/>
    <cellStyle name="Währung_KSTP_2.Variante" xfId="332"/>
    <cellStyle name="Wahrung_Leistung" xfId="333"/>
    <cellStyle name="Währung_Leistung" xfId="334"/>
    <cellStyle name="Wahrung_Leistung " xfId="335"/>
    <cellStyle name="Währung_Leistung " xfId="336"/>
    <cellStyle name="Wahrung_lwprint" xfId="337"/>
    <cellStyle name="Währung_lwprint" xfId="338"/>
    <cellStyle name="Wahrung_Mainstream" xfId="339"/>
    <cellStyle name="Währung_Mainstream" xfId="340"/>
    <cellStyle name="Wahrung_MEDSTR96" xfId="341"/>
    <cellStyle name="Währung_MEDSTR96" xfId="342"/>
    <cellStyle name="Wahrung_Metropolen-Kombi" xfId="343"/>
    <cellStyle name="Währung_Metropolen-Kombi" xfId="344"/>
    <cellStyle name="Wahrung_Plakat" xfId="345"/>
    <cellStyle name="Währung_Plakat" xfId="346"/>
    <cellStyle name="Wahrung_Plakat_Ubersicht" xfId="347"/>
    <cellStyle name="Währung_Plakat_Übersicht" xfId="348"/>
    <cellStyle name="Wahrung_Plan" xfId="349"/>
    <cellStyle name="Währung_Plan" xfId="350"/>
    <cellStyle name="Wahrung_postcard" xfId="351"/>
    <cellStyle name="Währung_postcard" xfId="352"/>
    <cellStyle name="Wahrung_Print" xfId="353"/>
    <cellStyle name="Währung_Print" xfId="354"/>
    <cellStyle name="Wahrung_Print_Ubersicht" xfId="355"/>
    <cellStyle name="Währung_Print_Übersicht" xfId="356"/>
    <cellStyle name="Wahrung_S_Illu" xfId="357"/>
    <cellStyle name="Währung_S_Illu" xfId="358"/>
    <cellStyle name="Wahrung_Sheet1" xfId="359"/>
    <cellStyle name="Währung_Sheet1" xfId="360"/>
    <cellStyle name="Wahrung_SP 96 100% 1,43" xfId="361"/>
    <cellStyle name="Währung_SP 96 100% 1,43" xfId="362"/>
    <cellStyle name="Wahrung_SP 96-97 TM (2)" xfId="363"/>
    <cellStyle name="Währung_SP 96-97 TM (2)" xfId="364"/>
    <cellStyle name="Wahrung_Stadtillus" xfId="365"/>
    <cellStyle name="Währung_Stadtillus" xfId="366"/>
    <cellStyle name="Wahrung_Stark - Kombi" xfId="367"/>
    <cellStyle name="Währung_Stark - Kombi" xfId="368"/>
    <cellStyle name="Wahrung_Stpl" xfId="369"/>
    <cellStyle name="Währung_Stpl" xfId="370"/>
    <cellStyle name="Wahrung_Stpl_1 " xfId="371"/>
    <cellStyle name="Währung_Stpl_1 " xfId="372"/>
    <cellStyle name="Wahrung_Stpl_Print " xfId="373"/>
    <cellStyle name="Währung_Stpl_Print " xfId="374"/>
    <cellStyle name="Wahrung_Stpl_Print _Einsatzpl." xfId="375"/>
    <cellStyle name="Währung_Stpl_Print _Einsatzpl." xfId="376"/>
    <cellStyle name="Wahrung_Stpl_Print _Plakat" xfId="377"/>
    <cellStyle name="Währung_Stpl_Print _Plakat" xfId="378"/>
    <cellStyle name="Wahrung_Stpl_Print _Plakat_Ubersicht" xfId="379"/>
    <cellStyle name="Währung_Stpl_Print _Plakat_Übersicht" xfId="380"/>
    <cellStyle name="Wahrung_Stpl_Print _Print" xfId="381"/>
    <cellStyle name="Währung_Stpl_Print _Print" xfId="382"/>
    <cellStyle name="Wahrung_Stpl_Print _Print_Ubersicht" xfId="383"/>
    <cellStyle name="Währung_Stpl_Print _Print_Übersicht" xfId="384"/>
    <cellStyle name="Wahrung_Stpl_Print _TZ" xfId="385"/>
    <cellStyle name="Währung_Stpl_Print _TZ" xfId="386"/>
    <cellStyle name="Wahrung_Stpl_Stadtillu neu!" xfId="387"/>
    <cellStyle name="Währung_Stpl_Stadtillu neu!" xfId="388"/>
    <cellStyle name="Wahrung_STREU95" xfId="389"/>
    <cellStyle name="Währung_STREU95" xfId="390"/>
    <cellStyle name="Wahrung_STREU95_1" xfId="391"/>
    <cellStyle name="Währung_STREU95_1" xfId="392"/>
    <cellStyle name="Wahrung_STREU95_Kosten-Zus." xfId="393"/>
    <cellStyle name="Währung_STREU95_Kosten-Zus." xfId="394"/>
    <cellStyle name="Wahrung_STREU95_Streuplan A" xfId="395"/>
    <cellStyle name="Währung_STREU95_Streuplan A" xfId="396"/>
    <cellStyle name="Wahrung_STREU95_Streuplan B" xfId="397"/>
    <cellStyle name="Währung_STREU95_Streuplan B" xfId="398"/>
    <cellStyle name="Wahrung_STREU95_Streuplan Text" xfId="399"/>
    <cellStyle name="Währung_STREU95_Streuplan Text" xfId="400"/>
    <cellStyle name="Wahrung_STREU95_Text Altern." xfId="401"/>
    <cellStyle name="Währung_STREU95_Text Altern." xfId="402"/>
    <cellStyle name="Wahrung_Streuplan 0815 Zinsen" xfId="403"/>
    <cellStyle name="Währung_Streuplan 0815 Zinsen" xfId="404"/>
    <cellStyle name="Wahrung_Streuplan A" xfId="405"/>
    <cellStyle name="Währung_Streuplan A" xfId="406"/>
    <cellStyle name="Wahrung_Streuplan Ausschuttung" xfId="407"/>
    <cellStyle name="Währung_Streuplan Ausschüttung" xfId="408"/>
    <cellStyle name="Wahrung_Streuplan B" xfId="409"/>
    <cellStyle name="Währung_Streuplan B" xfId="410"/>
    <cellStyle name="Wahrung_Streuplan KW 7-8" xfId="411"/>
    <cellStyle name="Währung_Streuplan KW 7-8" xfId="412"/>
    <cellStyle name="Wahrung_Streuplan Text" xfId="413"/>
    <cellStyle name="Währung_Streuplan Text" xfId="414"/>
    <cellStyle name="Wahrung_Streuplan Textteil 0815 Zinsen" xfId="415"/>
    <cellStyle name="Währung_Streuplan Textteil 0815 Zinsen" xfId="416"/>
    <cellStyle name="Wahrung_Szene" xfId="417"/>
    <cellStyle name="Währung_Szene" xfId="418"/>
    <cellStyle name="Wahrung_Tabelle1" xfId="419"/>
    <cellStyle name="Währung_Tabelle1" xfId="420"/>
    <cellStyle name="Wahrung_Termine" xfId="421"/>
    <cellStyle name="Währung_Termine" xfId="422"/>
    <cellStyle name="Wahrung_Termine (2)" xfId="423"/>
    <cellStyle name="Währung_Termine (2)" xfId="424"/>
    <cellStyle name="Wahrung_Terminplan " xfId="425"/>
    <cellStyle name="Währung_Terminplan " xfId="426"/>
    <cellStyle name="Wahrung_TERMPLAN" xfId="427"/>
    <cellStyle name="Währung_TERMPLAN" xfId="428"/>
    <cellStyle name="Wahrung_Text Altern." xfId="429"/>
    <cellStyle name="Währung_Text Altern." xfId="430"/>
    <cellStyle name="Wahrung_TZ" xfId="431"/>
    <cellStyle name="Währung_TZ" xfId="432"/>
    <cellStyle name="Wahrung_TZ_1" xfId="433"/>
    <cellStyle name="Währung_TZ_1" xfId="434"/>
    <cellStyle name="Wahrung_WA 97 alle Lander 040998" xfId="435"/>
    <cellStyle name="Währung_WA 97 alle Länder 040998" xfId="436"/>
    <cellStyle name="Wahrung_Wettbewerber" xfId="437"/>
    <cellStyle name="Währung_Wettbewerber" xfId="438"/>
    <cellStyle name="Warning Text" xfId="439"/>
    <cellStyle name="xxl" xfId="440"/>
    <cellStyle name="Акцент1" xfId="441"/>
    <cellStyle name="Акцент2" xfId="442"/>
    <cellStyle name="Акцент3" xfId="443"/>
    <cellStyle name="Акцент4" xfId="444"/>
    <cellStyle name="Акцент5" xfId="445"/>
    <cellStyle name="Акцент6" xfId="446"/>
    <cellStyle name="Бюджет" xfId="447"/>
    <cellStyle name="Ввод " xfId="448"/>
    <cellStyle name="Вывод" xfId="449"/>
    <cellStyle name="Выворотка" xfId="450"/>
    <cellStyle name="Вычисление" xfId="451"/>
    <cellStyle name="Hyperlink" xfId="452"/>
    <cellStyle name="ЃиперссылкЎ" xfId="453"/>
    <cellStyle name="Currency" xfId="454"/>
    <cellStyle name="Currency [0]" xfId="455"/>
    <cellStyle name="Деньги" xfId="456"/>
    <cellStyle name="Заголовок" xfId="457"/>
    <cellStyle name="Заголовок 1" xfId="458"/>
    <cellStyle name="Заголовок 2" xfId="459"/>
    <cellStyle name="Заголовок 3" xfId="460"/>
    <cellStyle name="Заголовок 4" xfId="461"/>
    <cellStyle name="Значение" xfId="462"/>
    <cellStyle name="Итог" xfId="463"/>
    <cellStyle name="їткрыЏЎЏшЎ¤с¤ ёиперссылкЎ" xfId="464"/>
    <cellStyle name="Контрольная ячейка" xfId="465"/>
    <cellStyle name="Критерий" xfId="466"/>
    <cellStyle name="Личный" xfId="467"/>
    <cellStyle name="Название" xfId="468"/>
    <cellStyle name="Нейтральный" xfId="469"/>
    <cellStyle name="Обычный 10" xfId="470"/>
    <cellStyle name="Обычный 11" xfId="471"/>
    <cellStyle name="Обычный 12" xfId="472"/>
    <cellStyle name="Обычный 2" xfId="473"/>
    <cellStyle name="Обычный 2 2" xfId="474"/>
    <cellStyle name="Обычный 2 3" xfId="475"/>
    <cellStyle name="Обычный 2 3 2" xfId="476"/>
    <cellStyle name="Обычный 2_СИСТЕМА ТАРИФОВ, СКИДОК и КОЭФ." xfId="477"/>
    <cellStyle name="Обычный 3" xfId="478"/>
    <cellStyle name="Обычный 3 2" xfId="479"/>
    <cellStyle name="Обычный 3 2 2" xfId="480"/>
    <cellStyle name="Обычный 3 2 2 2" xfId="481"/>
    <cellStyle name="Обычный 4" xfId="482"/>
    <cellStyle name="Обычный 4 2" xfId="483"/>
    <cellStyle name="Обычный 5" xfId="484"/>
    <cellStyle name="Обычный 6" xfId="485"/>
    <cellStyle name="Обычный 7" xfId="486"/>
    <cellStyle name="Обычный 7 2" xfId="487"/>
    <cellStyle name="Обычный 8" xfId="488"/>
    <cellStyle name="Обычный 9" xfId="489"/>
    <cellStyle name="Обычный 9 2" xfId="490"/>
    <cellStyle name="Обычный_PRICE_~1" xfId="491"/>
    <cellStyle name="Обычный_PRICE_~1 2" xfId="492"/>
    <cellStyle name="Обычный_Б2 мои правки (с изм.01.07.2018)" xfId="493"/>
    <cellStyle name="Обычный_БТ - ЛАД" xfId="494"/>
    <cellStyle name="Обычный_Книга1" xfId="495"/>
    <cellStyle name="Обычный_Книга1 2" xfId="496"/>
    <cellStyle name="Обычный_Прейскурант на интернет-рекламу с 01.06.16" xfId="497"/>
    <cellStyle name="Обычный_Прейскурант на интернет-рекламу с 01.06.16 2" xfId="498"/>
    <cellStyle name="Обычный_ПРОЕКТ Тарифов ПНТ (валюта,руб)" xfId="499"/>
    <cellStyle name="Обычный_САЙТ тариф+24.03" xfId="500"/>
    <cellStyle name="Обычный_тарифы sport5.by с 23.05.23" xfId="501"/>
    <cellStyle name="Обычный_ТАРИФЫ-ЛАД 2" xfId="502"/>
    <cellStyle name="Followed Hyperlink" xfId="503"/>
    <cellStyle name="Параметры автоформата" xfId="504"/>
    <cellStyle name="Плохой" xfId="505"/>
    <cellStyle name="Пояснение" xfId="506"/>
    <cellStyle name="Примечание" xfId="507"/>
    <cellStyle name="Percent" xfId="508"/>
    <cellStyle name="Процентный 2" xfId="509"/>
    <cellStyle name="Процентный 2 2" xfId="510"/>
    <cellStyle name="Процентный 3" xfId="511"/>
    <cellStyle name="Процентный 4" xfId="512"/>
    <cellStyle name="Рейтинг" xfId="513"/>
    <cellStyle name="Связанная ячейка" xfId="514"/>
    <cellStyle name="Сетка" xfId="515"/>
    <cellStyle name="Скидка" xfId="516"/>
    <cellStyle name="Стиль 1" xfId="517"/>
    <cellStyle name="Текст предупреждения" xfId="518"/>
    <cellStyle name="Тысячи [0]_laroux" xfId="519"/>
    <cellStyle name="Тысячи(0)" xfId="520"/>
    <cellStyle name="Тысячи_laroux" xfId="521"/>
    <cellStyle name="Упаковка" xfId="522"/>
    <cellStyle name="Comma" xfId="523"/>
    <cellStyle name="Comma [0]" xfId="524"/>
    <cellStyle name="Финансовый 2" xfId="525"/>
    <cellStyle name="Финансовый 2 2" xfId="526"/>
    <cellStyle name="Финансовый 2 2 2" xfId="527"/>
    <cellStyle name="Финансовый 2 3" xfId="528"/>
    <cellStyle name="Финансовый 3" xfId="529"/>
    <cellStyle name="Финансовый 4" xfId="530"/>
    <cellStyle name="Финансовый 5" xfId="531"/>
    <cellStyle name="Финансовый 6" xfId="532"/>
    <cellStyle name="Финансовый 6 2" xfId="533"/>
    <cellStyle name="Финансовый 7" xfId="534"/>
    <cellStyle name="Хороший" xfId="535"/>
    <cellStyle name="Черта" xfId="536"/>
    <cellStyle name="Шапка" xfId="5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28575</xdr:rowOff>
    </xdr:from>
    <xdr:to>
      <xdr:col>19</xdr:col>
      <xdr:colOff>314325</xdr:colOff>
      <xdr:row>31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15300" y="0"/>
          <a:ext cx="5953125" cy="7162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Epson\PhotoPrinters\Map_May_94_FS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pson\PhotoPrinters\Map_May_94_FS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hart4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nn\AppData\Local\Microsoft\Windows\INetCache\Content.Word\&#1058;&#1040;&#1056;&#1048;&#1060;&#1067;%20tvr.by%2023.08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Итоги по каналам"/>
      <sheetName val="Самара-график"/>
      <sheetName val="E2 Brands"/>
      <sheetName val="XLR_NoRangeSheet"/>
      <sheetName val="Расчет по Регионам"/>
      <sheetName val="Расчет"/>
      <sheetName val="Сезонка"/>
      <sheetName val="Регионы"/>
      <sheetName val="Конфигурация"/>
      <sheetName val="Прайс 2007 (Тренд)"/>
      <sheetName val="Print-forms"/>
      <sheetName val="Evaluation2"/>
      <sheetName val="MAP cf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Map_May_94_FSU"/>
      <sheetName val="XLR_NoRangeSheet"/>
      <sheetName val="##"/>
      <sheetName val="DIMANCHE 28 MAI 2000 COND"/>
      <sheetName val="Расчет по Регионам"/>
      <sheetName val="Регионы"/>
      <sheetName val="Итоги по каналам"/>
      <sheetName val="Конфигурация"/>
      <sheetName val="Расчет"/>
      <sheetName val="Прайс 2007 (Тренд)"/>
      <sheetName val="Сезонка"/>
      <sheetName val="ORT"/>
      <sheetName val="CTC"/>
      <sheetName val="NTV"/>
      <sheetName val="RenTV"/>
      <sheetName val="RTR"/>
      <sheetName val="TV6"/>
      <sheetName val="Print-forms"/>
      <sheetName val="Evaluation2"/>
      <sheetName val="E2 Brands"/>
      <sheetName val="MAP cf"/>
      <sheetName val="Самара-график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TV summary by month"/>
      <sheetName val=" Total"/>
      <sheetName val="Прайс"/>
      <sheetName val="PRINT"/>
      <sheetName val="OWNPROD LAT"/>
      <sheetName val="Сводная"/>
      <sheetName val="Main"/>
      <sheetName val="Интернет"/>
      <sheetName val="Data USA Cdn$"/>
      <sheetName val="Data USA US$"/>
      <sheetName val="Splits"/>
      <sheetName val="##"/>
      <sheetName val="Equipment"/>
      <sheetName val="L свод"/>
      <sheetName val="Auris"/>
      <sheetName val="TIME_SLOT,PLAN_CHANNEL_TRAIL"/>
      <sheetName val="Лист2"/>
      <sheetName val="Gazete teaser"/>
      <sheetName val="Клипы (2)"/>
      <sheetName val="Change"/>
      <sheetName val="Расчет по Регионам"/>
      <sheetName val="Расчет"/>
      <sheetName val="Сезонка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  <sheetName val="G2TempSheet"/>
      <sheetName val="TAB MOD"/>
      <sheetName val="STS"/>
      <sheetName val="REN TV"/>
      <sheetName val="RTR"/>
      <sheetName val="PARAME"/>
      <sheetName val="EVOPRIX"/>
      <sheetName val="TAB REG"/>
      <sheetName val="MediaMix"/>
      <sheetName val="chart41"/>
      <sheetName val="STS(Jun,1)"/>
      <sheetName val="ثرسنل (2"/>
      <sheetName val="novy 2"/>
      <sheetName val="TV management"/>
      <sheetName val="Prm"/>
      <sheetName val="Campaign_Accumulated__R_and_F1"/>
      <sheetName val="CAMPAIGN_AVERAGE_F1"/>
      <sheetName val="_Total1"/>
      <sheetName val="TV_summary_by_month1"/>
      <sheetName val="Data_USA_Cdn$"/>
      <sheetName val="Data_USA_US$"/>
      <sheetName val="OWNPROD_LAT"/>
      <sheetName val="L_свод"/>
      <sheetName val="Расчет_по_Регионам"/>
      <sheetName val="Gazete_teaser"/>
      <sheetName val="Клипы_(2)"/>
      <sheetName val="Outdoor_St-Peter_June"/>
      <sheetName val="TAB_MOD"/>
      <sheetName val="tv_spot_list"/>
      <sheetName val="TAB_REG"/>
      <sheetName val="REN_TV"/>
      <sheetName val="TV_management"/>
      <sheetName val="novy_2"/>
      <sheetName val="ثرسنل_(2"/>
      <sheetName val="Campaign_Accumulated__R_and_F2"/>
      <sheetName val="CAMPAIGN_AVERAGE_F2"/>
      <sheetName val="_Total2"/>
      <sheetName val="TV_summary_by_month2"/>
      <sheetName val="Data_USA_Cdn$1"/>
      <sheetName val="Data_USA_US$1"/>
      <sheetName val="OWNPROD_LAT1"/>
      <sheetName val="L_свод1"/>
      <sheetName val="Расчет_по_Регионам1"/>
      <sheetName val="Gazete_teaser1"/>
      <sheetName val="Клипы_(2)1"/>
      <sheetName val="Outdoor_St-Peter_June1"/>
      <sheetName val="TAB_MOD1"/>
      <sheetName val="tv_spot_list1"/>
      <sheetName val="TAB_REG1"/>
      <sheetName val="REN_TV1"/>
      <sheetName val="TV_management1"/>
      <sheetName val="novy_21"/>
      <sheetName val="ثرسنل_(21"/>
      <sheetName val="1+1"/>
      <sheetName val="7_channel"/>
      <sheetName val="TNS"/>
      <sheetName val="Media Plan UAH"/>
      <sheetName val="North "/>
      <sheetName val="dis"/>
      <sheetName val="MediaPlan"/>
      <sheetName val="Auto ru"/>
      <sheetName val="Drive"/>
      <sheetName val="МИНИМАЛЬНАЯ опция"/>
      <sheetName val="Media. Октябрь"/>
      <sheetName val="Таргетинг по аудиториям"/>
      <sheetName val="Соц.сети"/>
      <sheetName val="Programmatic"/>
      <sheetName val="Скриншоты_контекст"/>
      <sheetName val="Пример объявлений Бренд кампани"/>
      <sheetName val="DBM"/>
      <sheetName val="Ключевые запросы"/>
      <sheetName val="3"/>
      <sheetName val="2_3"/>
      <sheetName val="2_4"/>
      <sheetName val="2_5"/>
      <sheetName val="data"/>
      <sheetName val="Suporte"/>
      <sheetName val="HMAMB"/>
      <sheetName val="Hoja1"/>
      <sheetName val="North"/>
      <sheetName val="Брянск"/>
      <sheetName val="Расчет и прогнозы"/>
      <sheetName val="Media-plan primary"/>
      <sheetName val="budget data"/>
      <sheetName val="Справочники"/>
      <sheetName val="Procedural Controls - AP"/>
      <sheetName val="Rate"/>
      <sheetName val="studia"/>
      <sheetName val="Category&amp;CTR&amp;TA"/>
      <sheetName val="Конструктор недели"/>
      <sheetName val="Clasify"/>
      <sheetName val="Taxes"/>
      <sheetName val="NTV"/>
      <sheetName val="RenTV"/>
      <sheetName val="TV6"/>
      <sheetName val="options"/>
      <sheetName val="Tabelle1"/>
      <sheetName val="GRP"/>
      <sheetName val="mcССClassic"/>
      <sheetName val="PG"/>
      <sheetName val="SAD"/>
      <sheetName val="CCS"/>
      <sheetName val="Name Check"/>
      <sheetName val="ExchRates"/>
      <sheetName val="List"/>
      <sheetName val="CPP"/>
      <sheetName val="Programmatic Video"/>
      <sheetName val="TA data Nielsen UA"/>
      <sheetName val="Date 2"/>
      <sheetName val="Forecast"/>
      <sheetName val="Sum"/>
      <sheetName val="Sheet8"/>
      <sheetName val="Campaign_Accumulated__R_and_F3"/>
      <sheetName val="CAMPAIGN_AVERAGE_F3"/>
      <sheetName val="TV_summary_by_month3"/>
      <sheetName val="_Total3"/>
      <sheetName val="OWNPROD_LAT2"/>
      <sheetName val="Data_USA_Cdn$2"/>
      <sheetName val="Data_USA_US$2"/>
      <sheetName val="L_свод2"/>
      <sheetName val="Gazete_teaser2"/>
      <sheetName val="Расчет_по_Регионам2"/>
      <sheetName val="Клипы_(2)2"/>
      <sheetName val="Outdoor_St-Peter_June2"/>
      <sheetName val="tv_spot_list2"/>
      <sheetName val="TAB_MOD2"/>
      <sheetName val="REN_TV2"/>
      <sheetName val="TAB_REG2"/>
      <sheetName val="novy_22"/>
      <sheetName val="ثرسنل_(22"/>
      <sheetName val="TV_management2"/>
      <sheetName val="Media_Plan_UAH"/>
      <sheetName val="North_"/>
      <sheetName val="Auto_ru"/>
      <sheetName val="МИНИМАЛЬНАЯ_опция"/>
      <sheetName val="Media__Октябрь"/>
      <sheetName val="Таргетинг_по_аудиториям"/>
      <sheetName val="Соц_сети"/>
      <sheetName val="Пример_объявлений_Бренд_кампани"/>
      <sheetName val="Ключевые_запросы"/>
      <sheetName val="Расчет_и_прогнозы"/>
      <sheetName val="Media-plan_primary"/>
      <sheetName val="Check"/>
      <sheetName val="PY 2002"/>
      <sheetName val="SUMMARI"/>
      <sheetName val="04"/>
      <sheetName val="BRZ_F"/>
      <sheetName val="Setup"/>
      <sheetName val="Mercado"/>
      <sheetName val="Admin"/>
      <sheetName val="COMP_C3"/>
      <sheetName val="FRECEFECBAILEYS"/>
      <sheetName val="BAŞV"/>
      <sheetName val="Нац ТВ 2019_13.08"/>
      <sheetName val="СПОНС"/>
      <sheetName val="Лист1"/>
      <sheetName val="Project Summary"/>
      <sheetName val="Please wait..."/>
      <sheetName val="TRANSGOOGLE"/>
      <sheetName val="Sheet1"/>
      <sheetName val="регионы"/>
      <sheetName val="v7.6"/>
      <sheetName val="тайминг v7.5"/>
      <sheetName val="Year 3"/>
      <sheetName val="Total"/>
      <sheetName val="19.02-25.02"/>
      <sheetName val="26.02-04.03"/>
      <sheetName val="05.03-11.03"/>
      <sheetName val="12.03-18.03"/>
      <sheetName val="19.03-25.03"/>
      <sheetName val="Report PPC"/>
      <sheetName val="MP_Branding"/>
      <sheetName val="Basis"/>
      <sheetName val="Campaign_Accumulated__R_and_F4"/>
      <sheetName val="CAMPAIGN_AVERAGE_F4"/>
      <sheetName val="_Total4"/>
      <sheetName val="TV_summary_by_month4"/>
      <sheetName val="OWNPROD_LAT3"/>
      <sheetName val="Data_USA_Cdn$3"/>
      <sheetName val="Data_USA_US$3"/>
      <sheetName val="L_свод3"/>
      <sheetName val="Gazete_teaser3"/>
      <sheetName val="Клипы_(2)3"/>
      <sheetName val="Расчет_по_Регионам3"/>
      <sheetName val="Outdoor_St-Peter_June3"/>
      <sheetName val="tv_spot_list3"/>
      <sheetName val="TAB_MOD3"/>
      <sheetName val="REN_TV3"/>
      <sheetName val="TAB_REG3"/>
      <sheetName val="TV_management3"/>
      <sheetName val="novy_23"/>
      <sheetName val="ثرسنل_(23"/>
      <sheetName val="Auto_ru1"/>
      <sheetName val="МИНИМАЛЬНАЯ_опция1"/>
      <sheetName val="Media__Октябрь1"/>
      <sheetName val="Таргетинг_по_аудиториям1"/>
      <sheetName val="Соц_сети1"/>
      <sheetName val="Пример_объявлений_Бренд_кампан1"/>
      <sheetName val="Ключевые_запросы1"/>
      <sheetName val="Media_Plan_UAH1"/>
      <sheetName val="North_1"/>
      <sheetName val="Media-plan_primary1"/>
      <sheetName val="Расчет_и_прогнозы1"/>
      <sheetName val="budget_data"/>
      <sheetName val="Procedural_Controls_-_AP"/>
      <sheetName val="Конструктор_недели"/>
      <sheetName val="Date_2"/>
      <sheetName val="Name_Check"/>
      <sheetName val="Нац_ТВ_2019_13_08"/>
      <sheetName val="Programmatic_Video"/>
      <sheetName val="TA_data_Nielsen_UA"/>
      <sheetName val="Project_Summary"/>
      <sheetName val="Please_wait___"/>
      <sheetName val="v7_6"/>
      <sheetName val="тайминг_v7_5"/>
      <sheetName val="Parametros"/>
      <sheetName val="CPE - MUESTREOS NUEVOS 2020"/>
      <sheetName val="Col mes"/>
      <sheetName val="Col FY"/>
      <sheetName val="Maximos Col 2020"/>
      <sheetName val="Input Gasto Campañal"/>
      <sheetName val="Input Gasto Mensual"/>
      <sheetName val="MAIL PPTO - SEPT 24"/>
      <sheetName val="Per mes"/>
      <sheetName val="Ecu mes"/>
      <sheetName val="Valores"/>
      <sheetName val="Per FY"/>
      <sheetName val="Ecu FY"/>
      <sheetName val="Ecu"/>
      <sheetName val="Template"/>
      <sheetName val="b2bcontext"/>
      <sheetName val="Библиотека"/>
      <sheetName val="Consolidated"/>
      <sheetName val="Help"/>
      <sheetName val="habillage pour boucle"/>
      <sheetName val="чел европа+ от сми"/>
      <sheetName val="Channelvorgabe"/>
      <sheetName val="Format"/>
      <sheetName val="plan-gaz1"/>
      <sheetName val="Network"/>
      <sheetName val="Placement"/>
      <sheetName val="Sites"/>
      <sheetName val="общий"/>
      <sheetName val="nieakt"/>
      <sheetName val="ppranalysis"/>
      <sheetName val="Laikai rad"/>
      <sheetName val="Controls"/>
      <sheetName val="Slide 10 - gp per kg"/>
      <sheetName val="Vehicles"/>
      <sheetName val="Copies"/>
      <sheetName val="Campaign_Accumulated__R_and_F5"/>
      <sheetName val="CAMPAIGN_AVERAGE_F5"/>
      <sheetName val="_Total5"/>
      <sheetName val="TV_summary_by_month5"/>
      <sheetName val="OWNPROD_LAT4"/>
      <sheetName val="Data_USA_Cdn$4"/>
      <sheetName val="Data_USA_US$4"/>
      <sheetName val="L_свод4"/>
      <sheetName val="Gazete_teaser4"/>
      <sheetName val="Расчет_по_Регионам4"/>
      <sheetName val="Клипы_(2)4"/>
      <sheetName val="Outdoor_St-Peter_June4"/>
      <sheetName val="tv_spot_list4"/>
      <sheetName val="TAB_MOD4"/>
      <sheetName val="REN_TV4"/>
      <sheetName val="TAB_REG4"/>
      <sheetName val="TV_management4"/>
      <sheetName val="novy_24"/>
      <sheetName val="ثرسنل_(24"/>
      <sheetName val="Media_Plan_UAH2"/>
      <sheetName val="North_2"/>
      <sheetName val="Auto_ru2"/>
      <sheetName val="МИНИМАЛЬНАЯ_опция2"/>
      <sheetName val="Media__Октябрь2"/>
      <sheetName val="Таргетинг_по_аудиториям2"/>
      <sheetName val="Соц_сети2"/>
      <sheetName val="Пример_объявлений_Бренд_кампан2"/>
      <sheetName val="Ключевые_запросы2"/>
      <sheetName val="Расчет_и_прогнозы2"/>
      <sheetName val="budget_data1"/>
      <sheetName val="Media-plan_primary2"/>
      <sheetName val="Name_Check1"/>
      <sheetName val="Procedural_Controls_-_AP1"/>
      <sheetName val="Конструктор_недели1"/>
      <sheetName val="Date_21"/>
      <sheetName val="Programmatic_Video1"/>
      <sheetName val="TA_data_Nielsen_UA1"/>
      <sheetName val="Нац_ТВ_2019_13_081"/>
      <sheetName val="Project_Summary1"/>
      <sheetName val="Please_wait___1"/>
      <sheetName val="PY_2002"/>
      <sheetName val="v7_61"/>
      <sheetName val="тайминг_v7_51"/>
      <sheetName val="Year_3"/>
      <sheetName val="19_02-25_02"/>
      <sheetName val="26_02-04_03"/>
      <sheetName val="05_03-11_03"/>
      <sheetName val="12_03-18_03"/>
      <sheetName val="19_03-25_03"/>
      <sheetName val="Report_PPC"/>
      <sheetName val="CPE_-_MUESTREOS_NUEVOS_2020"/>
      <sheetName val="Col_mes"/>
      <sheetName val="Col_FY"/>
      <sheetName val="Maximos_Col_2020"/>
      <sheetName val="Input_Gasto_Campañal"/>
      <sheetName val="Input_Gasto_Mensual"/>
      <sheetName val="MAIL_PPTO_-_SEPT_24"/>
      <sheetName val="Per_mes"/>
      <sheetName val="Ecu_mes"/>
      <sheetName val="Per_FY"/>
      <sheetName val="Ecu_FY"/>
      <sheetName val="Personnel Costs"/>
    </sheetNames>
    <sheetDataSet>
      <sheetData sheetId="1">
        <row r="6">
          <cell r="B6">
            <v>30</v>
          </cell>
          <cell r="C6">
            <v>1.8025654037991035E-06</v>
          </cell>
          <cell r="D6">
            <v>5.792324144929599E-05</v>
          </cell>
          <cell r="E6">
            <v>0.0012274158693529225</v>
          </cell>
          <cell r="F6">
            <v>0.01736268910660697</v>
          </cell>
          <cell r="G6">
            <v>0.1648921246234996</v>
          </cell>
          <cell r="H6">
            <v>1.0596624759780147</v>
          </cell>
          <cell r="I6">
            <v>4.662541170347249</v>
          </cell>
          <cell r="J6">
            <v>14.301120768028573</v>
          </cell>
          <cell r="K6">
            <v>31.44251520174892</v>
          </cell>
          <cell r="L6">
            <v>41.67272345542011</v>
          </cell>
          <cell r="M6">
            <v>51.71465245163421</v>
          </cell>
          <cell r="N6">
            <v>60.591897756525796</v>
          </cell>
          <cell r="O6">
            <v>66.40638045095216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 tvr.by"/>
      <sheetName val="скидки  и коэффициен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8"/>
  <sheetViews>
    <sheetView zoomScaleSheetLayoutView="100" zoomScalePageLayoutView="0" workbookViewId="0" topLeftCell="A43">
      <selection activeCell="B11" sqref="B11:C11"/>
    </sheetView>
  </sheetViews>
  <sheetFormatPr defaultColWidth="9.00390625" defaultRowHeight="12.75" outlineLevelRow="1" outlineLevelCol="1"/>
  <cols>
    <col min="1" max="1" width="5.125" style="2" customWidth="1"/>
    <col min="2" max="2" width="18.875" style="3" customWidth="1"/>
    <col min="3" max="3" width="18.625" style="2" customWidth="1"/>
    <col min="4" max="4" width="14.375" style="2" customWidth="1"/>
    <col min="5" max="5" width="15.875" style="2" customWidth="1"/>
    <col min="6" max="6" width="14.875" style="3" customWidth="1"/>
    <col min="7" max="7" width="16.75390625" style="3" customWidth="1"/>
    <col min="8" max="8" width="21.00390625" style="3" hidden="1" customWidth="1" outlineLevel="1"/>
    <col min="9" max="9" width="19.625" style="3" hidden="1" customWidth="1" outlineLevel="1"/>
    <col min="10" max="10" width="11.375" style="3" hidden="1" customWidth="1" outlineLevel="1"/>
    <col min="11" max="11" width="9.125" style="3" hidden="1" customWidth="1" outlineLevel="1"/>
    <col min="12" max="12" width="9.125" style="3" customWidth="1" collapsed="1"/>
    <col min="13" max="13" width="12.125" style="3" customWidth="1"/>
    <col min="14" max="16384" width="9.125" style="3" customWidth="1"/>
  </cols>
  <sheetData>
    <row r="1" spans="5:8" ht="66" customHeight="1" hidden="1" outlineLevel="1">
      <c r="E1" s="251" t="s">
        <v>1</v>
      </c>
      <c r="F1" s="251"/>
      <c r="G1" s="251"/>
      <c r="H1" s="4"/>
    </row>
    <row r="2" spans="1:7" s="5" customFormat="1" ht="45.75" customHeight="1" collapsed="1">
      <c r="A2" s="260" t="s">
        <v>2</v>
      </c>
      <c r="B2" s="260"/>
      <c r="C2" s="260"/>
      <c r="D2" s="260"/>
      <c r="E2" s="260"/>
      <c r="F2" s="260"/>
      <c r="G2" s="260"/>
    </row>
    <row r="3" spans="1:7" s="5" customFormat="1" ht="16.5" customHeight="1">
      <c r="A3" s="261" t="s">
        <v>63</v>
      </c>
      <c r="B3" s="261"/>
      <c r="C3" s="261"/>
      <c r="D3" s="261"/>
      <c r="E3" s="261"/>
      <c r="F3" s="261"/>
      <c r="G3" s="261"/>
    </row>
    <row r="4" spans="1:7" s="5" customFormat="1" ht="13.5" customHeight="1" thickBot="1">
      <c r="A4" s="6"/>
      <c r="B4" s="6"/>
      <c r="C4" s="7"/>
      <c r="D4" s="6"/>
      <c r="E4" s="6"/>
      <c r="F4" s="8"/>
      <c r="G4" s="9"/>
    </row>
    <row r="5" spans="1:8" s="5" customFormat="1" ht="15" customHeight="1">
      <c r="A5" s="286" t="s">
        <v>3</v>
      </c>
      <c r="B5" s="268" t="s">
        <v>4</v>
      </c>
      <c r="C5" s="269"/>
      <c r="D5" s="290" t="s">
        <v>0</v>
      </c>
      <c r="E5" s="288" t="s">
        <v>5</v>
      </c>
      <c r="F5" s="289"/>
      <c r="G5" s="295" t="s">
        <v>6</v>
      </c>
      <c r="H5" s="9"/>
    </row>
    <row r="6" spans="1:9" s="12" customFormat="1" ht="53.25" customHeight="1" thickBot="1">
      <c r="A6" s="287"/>
      <c r="B6" s="270"/>
      <c r="C6" s="271"/>
      <c r="D6" s="291"/>
      <c r="E6" s="10" t="s">
        <v>7</v>
      </c>
      <c r="F6" s="11" t="s">
        <v>8</v>
      </c>
      <c r="G6" s="296"/>
      <c r="I6" s="13"/>
    </row>
    <row r="7" spans="1:7" s="14" customFormat="1" ht="30" customHeight="1">
      <c r="A7" s="16">
        <v>1</v>
      </c>
      <c r="B7" s="272" t="s">
        <v>11</v>
      </c>
      <c r="C7" s="272"/>
      <c r="D7" s="17" t="s">
        <v>12</v>
      </c>
      <c r="E7" s="18">
        <f aca="true" t="shared" si="0" ref="E7:E19">ROUND(F7/1.2,2)</f>
        <v>175</v>
      </c>
      <c r="F7" s="90">
        <v>210</v>
      </c>
      <c r="G7" s="278" t="s">
        <v>13</v>
      </c>
    </row>
    <row r="8" spans="1:7" s="14" customFormat="1" ht="30" customHeight="1">
      <c r="A8" s="19">
        <v>2</v>
      </c>
      <c r="B8" s="273" t="s">
        <v>14</v>
      </c>
      <c r="C8" s="273"/>
      <c r="D8" s="21" t="s">
        <v>12</v>
      </c>
      <c r="E8" s="20">
        <f t="shared" si="0"/>
        <v>175</v>
      </c>
      <c r="F8" s="91">
        <v>210</v>
      </c>
      <c r="G8" s="279"/>
    </row>
    <row r="9" spans="1:7" s="22" customFormat="1" ht="30" customHeight="1">
      <c r="A9" s="19">
        <v>3</v>
      </c>
      <c r="B9" s="273" t="s">
        <v>15</v>
      </c>
      <c r="C9" s="273"/>
      <c r="D9" s="21" t="s">
        <v>12</v>
      </c>
      <c r="E9" s="20">
        <f t="shared" si="0"/>
        <v>166.67</v>
      </c>
      <c r="F9" s="91">
        <v>200</v>
      </c>
      <c r="G9" s="279"/>
    </row>
    <row r="10" spans="1:7" s="14" customFormat="1" ht="30" customHeight="1">
      <c r="A10" s="19">
        <v>4</v>
      </c>
      <c r="B10" s="274" t="s">
        <v>16</v>
      </c>
      <c r="C10" s="274"/>
      <c r="D10" s="21" t="s">
        <v>12</v>
      </c>
      <c r="E10" s="20">
        <f t="shared" si="0"/>
        <v>166.67</v>
      </c>
      <c r="F10" s="91">
        <v>200</v>
      </c>
      <c r="G10" s="279"/>
    </row>
    <row r="11" spans="1:7" s="14" customFormat="1" ht="30" customHeight="1">
      <c r="A11" s="19">
        <v>5</v>
      </c>
      <c r="B11" s="274" t="s">
        <v>17</v>
      </c>
      <c r="C11" s="274"/>
      <c r="D11" s="21" t="s">
        <v>18</v>
      </c>
      <c r="E11" s="20">
        <f t="shared" si="0"/>
        <v>141.67</v>
      </c>
      <c r="F11" s="91">
        <v>170</v>
      </c>
      <c r="G11" s="279"/>
    </row>
    <row r="12" spans="1:7" s="14" customFormat="1" ht="30" customHeight="1">
      <c r="A12" s="19">
        <v>6</v>
      </c>
      <c r="B12" s="273" t="s">
        <v>19</v>
      </c>
      <c r="C12" s="273"/>
      <c r="D12" s="21" t="s">
        <v>18</v>
      </c>
      <c r="E12" s="20">
        <f t="shared" si="0"/>
        <v>141.67</v>
      </c>
      <c r="F12" s="91">
        <v>170</v>
      </c>
      <c r="G12" s="279"/>
    </row>
    <row r="13" spans="1:7" s="22" customFormat="1" ht="30" customHeight="1">
      <c r="A13" s="19">
        <v>7</v>
      </c>
      <c r="B13" s="273" t="s">
        <v>20</v>
      </c>
      <c r="C13" s="273"/>
      <c r="D13" s="21" t="s">
        <v>18</v>
      </c>
      <c r="E13" s="20">
        <f t="shared" si="0"/>
        <v>141.67</v>
      </c>
      <c r="F13" s="91">
        <v>170</v>
      </c>
      <c r="G13" s="279"/>
    </row>
    <row r="14" spans="1:7" s="14" customFormat="1" ht="30" customHeight="1">
      <c r="A14" s="19">
        <v>8</v>
      </c>
      <c r="B14" s="274" t="s">
        <v>21</v>
      </c>
      <c r="C14" s="274"/>
      <c r="D14" s="21" t="s">
        <v>18</v>
      </c>
      <c r="E14" s="20">
        <f t="shared" si="0"/>
        <v>141.67</v>
      </c>
      <c r="F14" s="91">
        <v>170</v>
      </c>
      <c r="G14" s="279"/>
    </row>
    <row r="15" spans="1:7" s="14" customFormat="1" ht="40.5" customHeight="1" thickBot="1">
      <c r="A15" s="98">
        <v>9</v>
      </c>
      <c r="B15" s="282" t="s">
        <v>22</v>
      </c>
      <c r="C15" s="282"/>
      <c r="D15" s="99" t="s">
        <v>23</v>
      </c>
      <c r="E15" s="100">
        <f t="shared" si="0"/>
        <v>133.33</v>
      </c>
      <c r="F15" s="101">
        <v>160</v>
      </c>
      <c r="G15" s="280"/>
    </row>
    <row r="16" spans="1:7" s="14" customFormat="1" ht="30" customHeight="1">
      <c r="A16" s="16">
        <v>10</v>
      </c>
      <c r="B16" s="272" t="s">
        <v>61</v>
      </c>
      <c r="C16" s="272"/>
      <c r="D16" s="17"/>
      <c r="E16" s="18">
        <f t="shared" si="0"/>
        <v>375</v>
      </c>
      <c r="F16" s="90">
        <v>450</v>
      </c>
      <c r="G16" s="93" t="s">
        <v>13</v>
      </c>
    </row>
    <row r="17" spans="1:7" s="14" customFormat="1" ht="30" customHeight="1">
      <c r="A17" s="19">
        <v>11</v>
      </c>
      <c r="B17" s="274" t="s">
        <v>62</v>
      </c>
      <c r="C17" s="274"/>
      <c r="D17" s="21"/>
      <c r="E17" s="20">
        <f t="shared" si="0"/>
        <v>375</v>
      </c>
      <c r="F17" s="91">
        <v>450</v>
      </c>
      <c r="G17" s="94" t="s">
        <v>60</v>
      </c>
    </row>
    <row r="18" spans="1:7" s="14" customFormat="1" ht="30" customHeight="1">
      <c r="A18" s="19">
        <v>12</v>
      </c>
      <c r="B18" s="274" t="s">
        <v>58</v>
      </c>
      <c r="C18" s="274"/>
      <c r="D18" s="21"/>
      <c r="E18" s="20">
        <f t="shared" si="0"/>
        <v>258.33</v>
      </c>
      <c r="F18" s="91">
        <v>310</v>
      </c>
      <c r="G18" s="94" t="s">
        <v>13</v>
      </c>
    </row>
    <row r="19" spans="1:7" s="14" customFormat="1" ht="30" customHeight="1" thickBot="1">
      <c r="A19" s="23">
        <v>13</v>
      </c>
      <c r="B19" s="275" t="s">
        <v>59</v>
      </c>
      <c r="C19" s="275"/>
      <c r="D19" s="24"/>
      <c r="E19" s="25">
        <f t="shared" si="0"/>
        <v>258.33</v>
      </c>
      <c r="F19" s="92">
        <v>310</v>
      </c>
      <c r="G19" s="95" t="s">
        <v>60</v>
      </c>
    </row>
    <row r="20" spans="1:6" s="14" customFormat="1" ht="9" customHeight="1" hidden="1" outlineLevel="1">
      <c r="A20" s="26"/>
      <c r="B20" s="27"/>
      <c r="C20" s="28"/>
      <c r="D20" s="28"/>
      <c r="E20" s="29"/>
      <c r="F20" s="30"/>
    </row>
    <row r="21" spans="1:6" s="22" customFormat="1" ht="33.75" customHeight="1" hidden="1" outlineLevel="1" collapsed="1" thickBot="1">
      <c r="A21" s="15" t="s">
        <v>24</v>
      </c>
      <c r="B21" s="284" t="s">
        <v>25</v>
      </c>
      <c r="C21" s="284"/>
      <c r="D21" s="284"/>
      <c r="E21" s="284"/>
      <c r="F21" s="285"/>
    </row>
    <row r="22" spans="1:6" s="5" customFormat="1" ht="23.25" customHeight="1" hidden="1" outlineLevel="1">
      <c r="A22" s="297" t="s">
        <v>3</v>
      </c>
      <c r="B22" s="262" t="s">
        <v>4</v>
      </c>
      <c r="C22" s="31"/>
      <c r="D22" s="264" t="s">
        <v>26</v>
      </c>
      <c r="E22" s="265"/>
      <c r="F22" s="266" t="s">
        <v>6</v>
      </c>
    </row>
    <row r="23" spans="1:6" s="12" customFormat="1" ht="57.75" customHeight="1" hidden="1" outlineLevel="1" thickBot="1">
      <c r="A23" s="298"/>
      <c r="B23" s="263"/>
      <c r="C23" s="32"/>
      <c r="D23" s="33" t="s">
        <v>7</v>
      </c>
      <c r="E23" s="34" t="s">
        <v>8</v>
      </c>
      <c r="F23" s="267"/>
    </row>
    <row r="24" spans="1:6" s="22" customFormat="1" ht="30.75" customHeight="1" hidden="1" outlineLevel="1" thickBot="1">
      <c r="A24" s="35">
        <v>1</v>
      </c>
      <c r="B24" s="36" t="s">
        <v>27</v>
      </c>
      <c r="C24" s="37"/>
      <c r="D24" s="38">
        <f>ROUND(E24/1.2,2)</f>
        <v>9.33</v>
      </c>
      <c r="E24" s="39">
        <v>11.2</v>
      </c>
      <c r="F24" s="40" t="s">
        <v>13</v>
      </c>
    </row>
    <row r="25" spans="1:6" s="22" customFormat="1" ht="6" customHeight="1" hidden="1" outlineLevel="1">
      <c r="A25" s="41"/>
      <c r="B25" s="27"/>
      <c r="C25" s="28"/>
      <c r="D25" s="42"/>
      <c r="E25" s="43"/>
      <c r="F25" s="28"/>
    </row>
    <row r="26" spans="1:6" ht="63" customHeight="1" hidden="1" outlineLevel="1">
      <c r="A26" s="44"/>
      <c r="B26" s="294" t="s">
        <v>28</v>
      </c>
      <c r="C26" s="294"/>
      <c r="D26" s="294"/>
      <c r="E26" s="294"/>
      <c r="F26" s="294"/>
    </row>
    <row r="27" spans="1:6" ht="50.25" customHeight="1" hidden="1" outlineLevel="1">
      <c r="A27" s="44"/>
      <c r="B27" s="283" t="s">
        <v>48</v>
      </c>
      <c r="C27" s="283"/>
      <c r="D27" s="283"/>
      <c r="E27" s="283"/>
      <c r="F27" s="283"/>
    </row>
    <row r="28" spans="1:6" ht="33.75" customHeight="1" hidden="1" outlineLevel="1" collapsed="1">
      <c r="A28" s="45"/>
      <c r="B28" s="292" t="s">
        <v>29</v>
      </c>
      <c r="C28" s="292"/>
      <c r="D28" s="292"/>
      <c r="E28" s="292"/>
      <c r="F28" s="292"/>
    </row>
    <row r="29" spans="1:6" ht="35.25" customHeight="1" hidden="1" outlineLevel="1">
      <c r="A29" s="45"/>
      <c r="B29" s="281" t="s">
        <v>30</v>
      </c>
      <c r="C29" s="281"/>
      <c r="D29" s="281"/>
      <c r="E29" s="281"/>
      <c r="F29" s="281"/>
    </row>
    <row r="30" spans="1:5" ht="18" customHeight="1" hidden="1" outlineLevel="1">
      <c r="A30" s="46"/>
      <c r="B30" s="309" t="s">
        <v>31</v>
      </c>
      <c r="C30" s="309"/>
      <c r="D30" s="309"/>
      <c r="E30" s="309"/>
    </row>
    <row r="31" spans="2:6" ht="8.25" customHeight="1" collapsed="1">
      <c r="B31" s="47"/>
      <c r="C31" s="45"/>
      <c r="D31" s="47"/>
      <c r="E31" s="47"/>
      <c r="F31" s="47"/>
    </row>
    <row r="32" spans="1:7" s="48" customFormat="1" ht="22.5" customHeight="1">
      <c r="A32" s="259" t="s">
        <v>32</v>
      </c>
      <c r="B32" s="259"/>
      <c r="C32" s="259"/>
      <c r="D32" s="259"/>
      <c r="E32" s="259"/>
      <c r="F32" s="259"/>
      <c r="G32" s="259"/>
    </row>
    <row r="33" spans="1:7" s="49" customFormat="1" ht="51" customHeight="1">
      <c r="A33" s="73" t="s">
        <v>33</v>
      </c>
      <c r="B33" s="257" t="s">
        <v>64</v>
      </c>
      <c r="C33" s="258"/>
      <c r="D33" s="258"/>
      <c r="E33" s="258"/>
      <c r="F33" s="258"/>
      <c r="G33" s="258"/>
    </row>
    <row r="34" spans="1:9" s="69" customFormat="1" ht="19.5" customHeight="1">
      <c r="A34" s="67" t="s">
        <v>24</v>
      </c>
      <c r="B34" s="293" t="s">
        <v>54</v>
      </c>
      <c r="C34" s="293"/>
      <c r="D34" s="293"/>
      <c r="E34" s="293"/>
      <c r="F34" s="293"/>
      <c r="G34" s="293"/>
      <c r="H34" s="68"/>
      <c r="I34" s="68"/>
    </row>
    <row r="35" spans="2:9" s="70" customFormat="1" ht="63.75" customHeight="1">
      <c r="B35" s="276" t="s">
        <v>50</v>
      </c>
      <c r="C35" s="276"/>
      <c r="D35" s="276"/>
      <c r="E35" s="276"/>
      <c r="F35" s="276"/>
      <c r="G35" s="276"/>
      <c r="H35" s="71"/>
      <c r="I35" s="71"/>
    </row>
    <row r="36" spans="1:7" s="70" customFormat="1" ht="21.75" customHeight="1">
      <c r="A36" s="72"/>
      <c r="B36" s="277" t="s">
        <v>51</v>
      </c>
      <c r="C36" s="277"/>
      <c r="D36" s="277"/>
      <c r="E36" s="277"/>
      <c r="F36" s="277"/>
      <c r="G36" s="277"/>
    </row>
    <row r="37" spans="1:7" s="70" customFormat="1" ht="33" customHeight="1">
      <c r="A37" s="72"/>
      <c r="B37" s="277" t="s">
        <v>52</v>
      </c>
      <c r="C37" s="277"/>
      <c r="D37" s="277"/>
      <c r="E37" s="277"/>
      <c r="F37" s="277"/>
      <c r="G37" s="277"/>
    </row>
    <row r="38" spans="1:7" s="70" customFormat="1" ht="35.25" customHeight="1">
      <c r="A38" s="72"/>
      <c r="B38" s="277" t="s">
        <v>53</v>
      </c>
      <c r="C38" s="277"/>
      <c r="D38" s="277"/>
      <c r="E38" s="277"/>
      <c r="F38" s="277"/>
      <c r="G38" s="277"/>
    </row>
    <row r="39" spans="1:7" s="49" customFormat="1" ht="21" customHeight="1">
      <c r="A39" s="74" t="s">
        <v>41</v>
      </c>
      <c r="B39" s="252" t="s">
        <v>49</v>
      </c>
      <c r="C39" s="253"/>
      <c r="D39" s="253"/>
      <c r="E39" s="253"/>
      <c r="F39" s="253"/>
      <c r="G39" s="253"/>
    </row>
    <row r="40" spans="1:6" s="49" customFormat="1" ht="3.75" customHeight="1" thickBot="1">
      <c r="A40" s="50"/>
      <c r="E40" s="51"/>
      <c r="F40" s="52"/>
    </row>
    <row r="41" spans="1:6" s="49" customFormat="1" ht="17.25" customHeight="1" thickBot="1">
      <c r="A41" s="50"/>
      <c r="B41" s="300" t="s">
        <v>34</v>
      </c>
      <c r="C41" s="301"/>
      <c r="D41" s="301"/>
      <c r="E41" s="301"/>
      <c r="F41" s="302" t="s">
        <v>35</v>
      </c>
    </row>
    <row r="42" spans="1:10" s="49" customFormat="1" ht="39.75" customHeight="1" thickBot="1">
      <c r="A42" s="50"/>
      <c r="B42" s="305" t="s">
        <v>36</v>
      </c>
      <c r="C42" s="306"/>
      <c r="D42" s="307" t="s">
        <v>37</v>
      </c>
      <c r="E42" s="308"/>
      <c r="F42" s="303"/>
      <c r="J42" s="53" t="s">
        <v>38</v>
      </c>
    </row>
    <row r="43" spans="1:6" s="49" customFormat="1" ht="15.75" thickBot="1">
      <c r="A43" s="50"/>
      <c r="B43" s="54" t="s">
        <v>39</v>
      </c>
      <c r="C43" s="55" t="s">
        <v>40</v>
      </c>
      <c r="D43" s="54" t="s">
        <v>39</v>
      </c>
      <c r="E43" s="82" t="s">
        <v>40</v>
      </c>
      <c r="F43" s="304"/>
    </row>
    <row r="44" spans="1:11" s="49" customFormat="1" ht="15.75" customHeight="1">
      <c r="A44" s="50"/>
      <c r="B44" s="56">
        <f aca="true" t="shared" si="1" ref="B44:C50">ROUND(D44/1.2,2)</f>
        <v>0</v>
      </c>
      <c r="C44" s="76">
        <f t="shared" si="1"/>
        <v>41666.67</v>
      </c>
      <c r="D44" s="56">
        <v>0</v>
      </c>
      <c r="E44" s="83">
        <f aca="true" t="shared" si="2" ref="E44:E49">D45</f>
        <v>50000</v>
      </c>
      <c r="F44" s="79">
        <v>0</v>
      </c>
      <c r="G44" s="57"/>
      <c r="I44" s="58"/>
      <c r="J44" s="58">
        <f aca="true" t="shared" si="3" ref="J44:J49">I45</f>
        <v>52631.57894736842</v>
      </c>
      <c r="K44" s="59">
        <v>0</v>
      </c>
    </row>
    <row r="45" spans="1:11" s="49" customFormat="1" ht="15.75" customHeight="1">
      <c r="A45" s="50"/>
      <c r="B45" s="60">
        <f t="shared" si="1"/>
        <v>41666.67</v>
      </c>
      <c r="C45" s="77">
        <f t="shared" si="1"/>
        <v>83333.33</v>
      </c>
      <c r="D45" s="60">
        <v>50000</v>
      </c>
      <c r="E45" s="84">
        <f t="shared" si="2"/>
        <v>100000</v>
      </c>
      <c r="F45" s="80">
        <v>5</v>
      </c>
      <c r="G45" s="57"/>
      <c r="H45" s="61">
        <f aca="true" t="shared" si="4" ref="H45:H50">(100-F45)/100</f>
        <v>0.95</v>
      </c>
      <c r="I45" s="58">
        <f aca="true" t="shared" si="5" ref="I45:I50">D45/H45</f>
        <v>52631.57894736842</v>
      </c>
      <c r="J45" s="58">
        <f t="shared" si="3"/>
        <v>111111.11111111111</v>
      </c>
      <c r="K45" s="59">
        <v>5</v>
      </c>
    </row>
    <row r="46" spans="1:11" s="49" customFormat="1" ht="15.75" customHeight="1">
      <c r="A46" s="50"/>
      <c r="B46" s="60">
        <f t="shared" si="1"/>
        <v>83333.33</v>
      </c>
      <c r="C46" s="77">
        <f t="shared" si="1"/>
        <v>145833.33</v>
      </c>
      <c r="D46" s="60">
        <v>100000</v>
      </c>
      <c r="E46" s="84">
        <f t="shared" si="2"/>
        <v>175000</v>
      </c>
      <c r="F46" s="80">
        <v>10</v>
      </c>
      <c r="G46" s="57"/>
      <c r="H46" s="61">
        <f t="shared" si="4"/>
        <v>0.9</v>
      </c>
      <c r="I46" s="58">
        <f t="shared" si="5"/>
        <v>111111.11111111111</v>
      </c>
      <c r="J46" s="58">
        <f t="shared" si="3"/>
        <v>205882.35294117648</v>
      </c>
      <c r="K46" s="59">
        <v>10</v>
      </c>
    </row>
    <row r="47" spans="1:11" s="49" customFormat="1" ht="15.75" customHeight="1">
      <c r="A47" s="50"/>
      <c r="B47" s="60">
        <f t="shared" si="1"/>
        <v>145833.33</v>
      </c>
      <c r="C47" s="77">
        <f t="shared" si="1"/>
        <v>229166.67</v>
      </c>
      <c r="D47" s="60">
        <v>175000</v>
      </c>
      <c r="E47" s="84">
        <f t="shared" si="2"/>
        <v>275000</v>
      </c>
      <c r="F47" s="80">
        <v>15</v>
      </c>
      <c r="G47" s="57"/>
      <c r="H47" s="61">
        <f t="shared" si="4"/>
        <v>0.85</v>
      </c>
      <c r="I47" s="58">
        <f t="shared" si="5"/>
        <v>205882.35294117648</v>
      </c>
      <c r="J47" s="58">
        <f t="shared" si="3"/>
        <v>343750</v>
      </c>
      <c r="K47" s="59">
        <v>15</v>
      </c>
    </row>
    <row r="48" spans="1:11" s="49" customFormat="1" ht="15.75" customHeight="1">
      <c r="A48" s="50"/>
      <c r="B48" s="60">
        <f t="shared" si="1"/>
        <v>229166.67</v>
      </c>
      <c r="C48" s="77">
        <f t="shared" si="1"/>
        <v>312500</v>
      </c>
      <c r="D48" s="60">
        <v>275000</v>
      </c>
      <c r="E48" s="84">
        <f t="shared" si="2"/>
        <v>375000</v>
      </c>
      <c r="F48" s="80">
        <v>20</v>
      </c>
      <c r="G48" s="57"/>
      <c r="H48" s="61">
        <f t="shared" si="4"/>
        <v>0.8</v>
      </c>
      <c r="I48" s="58">
        <f t="shared" si="5"/>
        <v>343750</v>
      </c>
      <c r="J48" s="58">
        <f t="shared" si="3"/>
        <v>500000</v>
      </c>
      <c r="K48" s="59">
        <v>20</v>
      </c>
    </row>
    <row r="49" spans="1:11" s="49" customFormat="1" ht="15.75" customHeight="1">
      <c r="A49" s="50"/>
      <c r="B49" s="60">
        <f t="shared" si="1"/>
        <v>312500</v>
      </c>
      <c r="C49" s="77">
        <f t="shared" si="1"/>
        <v>416666.67</v>
      </c>
      <c r="D49" s="60">
        <v>375000</v>
      </c>
      <c r="E49" s="84">
        <f t="shared" si="2"/>
        <v>500000</v>
      </c>
      <c r="F49" s="80">
        <v>25</v>
      </c>
      <c r="G49" s="57"/>
      <c r="H49" s="61">
        <f t="shared" si="4"/>
        <v>0.75</v>
      </c>
      <c r="I49" s="58">
        <f t="shared" si="5"/>
        <v>500000</v>
      </c>
      <c r="J49" s="58">
        <f t="shared" si="3"/>
        <v>714285.7142857143</v>
      </c>
      <c r="K49" s="59">
        <v>25</v>
      </c>
    </row>
    <row r="50" spans="1:11" s="49" customFormat="1" ht="15.75" customHeight="1" thickBot="1">
      <c r="A50" s="50"/>
      <c r="B50" s="62">
        <f t="shared" si="1"/>
        <v>416666.67</v>
      </c>
      <c r="C50" s="78">
        <f t="shared" si="1"/>
        <v>0</v>
      </c>
      <c r="D50" s="62">
        <v>500000</v>
      </c>
      <c r="E50" s="85"/>
      <c r="F50" s="81">
        <v>30</v>
      </c>
      <c r="G50" s="57"/>
      <c r="H50" s="61">
        <f t="shared" si="4"/>
        <v>0.7</v>
      </c>
      <c r="I50" s="58">
        <f t="shared" si="5"/>
        <v>714285.7142857143</v>
      </c>
      <c r="J50" s="58"/>
      <c r="K50" s="59">
        <v>30</v>
      </c>
    </row>
    <row r="51" spans="1:8" s="64" customFormat="1" ht="24" customHeight="1">
      <c r="A51" s="75" t="s">
        <v>44</v>
      </c>
      <c r="B51" s="299" t="s">
        <v>65</v>
      </c>
      <c r="C51" s="299"/>
      <c r="D51" s="299"/>
      <c r="E51" s="299"/>
      <c r="F51" s="63"/>
      <c r="G51" s="63"/>
      <c r="H51" s="63"/>
    </row>
    <row r="52" spans="1:8" s="66" customFormat="1" ht="16.5" customHeight="1">
      <c r="A52" s="64"/>
      <c r="B52" s="254" t="s">
        <v>42</v>
      </c>
      <c r="C52" s="254"/>
      <c r="D52" s="254"/>
      <c r="E52" s="254"/>
      <c r="F52" s="254"/>
      <c r="G52" s="254"/>
      <c r="H52" s="65"/>
    </row>
    <row r="53" spans="1:8" s="66" customFormat="1" ht="21" customHeight="1">
      <c r="A53" s="64"/>
      <c r="B53" s="254" t="s">
        <v>43</v>
      </c>
      <c r="C53" s="254"/>
      <c r="D53" s="254"/>
      <c r="E53" s="254"/>
      <c r="F53" s="65"/>
      <c r="G53" s="65"/>
      <c r="H53" s="65"/>
    </row>
    <row r="54" spans="1:7" s="49" customFormat="1" ht="18.75" customHeight="1">
      <c r="A54" s="74" t="s">
        <v>55</v>
      </c>
      <c r="B54" s="255" t="s">
        <v>45</v>
      </c>
      <c r="C54" s="255"/>
      <c r="D54" s="255"/>
      <c r="E54" s="255"/>
      <c r="F54" s="255"/>
      <c r="G54" s="255"/>
    </row>
    <row r="55" spans="1:7" s="49" customFormat="1" ht="15.75" customHeight="1">
      <c r="A55" s="50"/>
      <c r="B55" s="256" t="s">
        <v>46</v>
      </c>
      <c r="C55" s="256"/>
      <c r="D55" s="256"/>
      <c r="E55" s="256"/>
      <c r="F55" s="256"/>
      <c r="G55" s="256"/>
    </row>
    <row r="56" spans="1:7" s="49" customFormat="1" ht="30.75" customHeight="1">
      <c r="A56" s="50"/>
      <c r="B56" s="250" t="s">
        <v>47</v>
      </c>
      <c r="C56" s="250"/>
      <c r="D56" s="250"/>
      <c r="E56" s="250"/>
      <c r="F56" s="250"/>
      <c r="G56" s="250"/>
    </row>
    <row r="58" spans="2:6" ht="15.75" hidden="1" outlineLevel="1">
      <c r="B58" s="86" t="s">
        <v>56</v>
      </c>
      <c r="C58" s="87"/>
      <c r="D58" s="1"/>
      <c r="E58" s="88"/>
      <c r="F58" s="89" t="s">
        <v>57</v>
      </c>
    </row>
    <row r="59" ht="15" collapsed="1"/>
  </sheetData>
  <sheetProtection/>
  <mergeCells count="50">
    <mergeCell ref="B17:C17"/>
    <mergeCell ref="B37:G37"/>
    <mergeCell ref="B38:G38"/>
    <mergeCell ref="B53:E53"/>
    <mergeCell ref="B51:E51"/>
    <mergeCell ref="B41:E41"/>
    <mergeCell ref="F41:F43"/>
    <mergeCell ref="B42:C42"/>
    <mergeCell ref="D42:E42"/>
    <mergeCell ref="B30:E30"/>
    <mergeCell ref="B21:F21"/>
    <mergeCell ref="A5:A6"/>
    <mergeCell ref="E5:F5"/>
    <mergeCell ref="D5:D6"/>
    <mergeCell ref="B28:F28"/>
    <mergeCell ref="B34:G34"/>
    <mergeCell ref="B26:F26"/>
    <mergeCell ref="B16:C16"/>
    <mergeCell ref="G5:G6"/>
    <mergeCell ref="A22:A23"/>
    <mergeCell ref="B35:G35"/>
    <mergeCell ref="B36:G36"/>
    <mergeCell ref="G7:G15"/>
    <mergeCell ref="B29:F29"/>
    <mergeCell ref="B11:C11"/>
    <mergeCell ref="B12:C12"/>
    <mergeCell ref="B13:C13"/>
    <mergeCell ref="B14:C14"/>
    <mergeCell ref="B15:C15"/>
    <mergeCell ref="B27:F27"/>
    <mergeCell ref="B22:B23"/>
    <mergeCell ref="D22:E22"/>
    <mergeCell ref="F22:F23"/>
    <mergeCell ref="B5:C6"/>
    <mergeCell ref="B7:C7"/>
    <mergeCell ref="B8:C8"/>
    <mergeCell ref="B9:C9"/>
    <mergeCell ref="B10:C10"/>
    <mergeCell ref="B18:C18"/>
    <mergeCell ref="B19:C19"/>
    <mergeCell ref="B56:G56"/>
    <mergeCell ref="E1:G1"/>
    <mergeCell ref="B39:G39"/>
    <mergeCell ref="B52:G52"/>
    <mergeCell ref="B54:G54"/>
    <mergeCell ref="B55:G55"/>
    <mergeCell ref="B33:G33"/>
    <mergeCell ref="A32:G32"/>
    <mergeCell ref="A2:G2"/>
    <mergeCell ref="A3:G3"/>
  </mergeCells>
  <printOptions/>
  <pageMargins left="0.6692913385826772" right="0.1968503937007874" top="0.5118110236220472" bottom="0.2362204724409449" header="0.35433070866141736" footer="0.1574803149606299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40"/>
  <sheetViews>
    <sheetView zoomScaleSheetLayoutView="100" zoomScalePageLayoutView="0" workbookViewId="0" topLeftCell="A18">
      <selection activeCell="B45" sqref="B45"/>
    </sheetView>
  </sheetViews>
  <sheetFormatPr defaultColWidth="9.00390625" defaultRowHeight="12.75" outlineLevelRow="1" outlineLevelCol="1"/>
  <cols>
    <col min="1" max="1" width="6.125" style="102" customWidth="1"/>
    <col min="2" max="2" width="37.625" style="103" customWidth="1"/>
    <col min="3" max="3" width="17.875" style="102" customWidth="1"/>
    <col min="4" max="4" width="19.75390625" style="102" customWidth="1"/>
    <col min="5" max="5" width="15.875" style="103" customWidth="1"/>
    <col min="6" max="6" width="18.625" style="103" hidden="1" customWidth="1" outlineLevel="1"/>
    <col min="7" max="7" width="17.375" style="103" hidden="1" customWidth="1" outlineLevel="1"/>
    <col min="8" max="8" width="15.25390625" style="103" customWidth="1" collapsed="1"/>
    <col min="9" max="9" width="26.125" style="103" customWidth="1"/>
    <col min="10" max="10" width="22.125" style="103" customWidth="1"/>
    <col min="11" max="11" width="10.00390625" style="103" customWidth="1"/>
    <col min="12" max="16384" width="9.125" style="103" customWidth="1"/>
  </cols>
  <sheetData>
    <row r="1" spans="5:7" ht="18" customHeight="1" hidden="1" outlineLevel="1">
      <c r="E1" s="104" t="s">
        <v>66</v>
      </c>
      <c r="G1" s="104"/>
    </row>
    <row r="2" spans="3:9" ht="69" customHeight="1" hidden="1" outlineLevel="1">
      <c r="C2" s="310" t="s">
        <v>1</v>
      </c>
      <c r="D2" s="310"/>
      <c r="E2" s="310"/>
      <c r="F2" s="105"/>
      <c r="G2" s="105"/>
      <c r="H2" s="106"/>
      <c r="I2" s="106"/>
    </row>
    <row r="3" spans="2:8" s="107" customFormat="1" ht="24" customHeight="1" collapsed="1">
      <c r="B3" s="108"/>
      <c r="C3" s="108"/>
      <c r="D3" s="311" t="s">
        <v>67</v>
      </c>
      <c r="E3" s="311"/>
      <c r="F3" s="108"/>
      <c r="G3" s="108"/>
      <c r="H3" s="109"/>
    </row>
    <row r="4" spans="1:8" s="107" customFormat="1" ht="15" customHeight="1">
      <c r="A4" s="110"/>
      <c r="B4" s="110"/>
      <c r="C4" s="110"/>
      <c r="D4" s="110"/>
      <c r="E4" s="110"/>
      <c r="F4" s="111"/>
      <c r="G4" s="111"/>
      <c r="H4" s="109"/>
    </row>
    <row r="5" spans="1:8" s="107" customFormat="1" ht="20.25" customHeight="1">
      <c r="A5" s="312" t="s">
        <v>68</v>
      </c>
      <c r="B5" s="312"/>
      <c r="C5" s="312"/>
      <c r="D5" s="312"/>
      <c r="E5" s="312"/>
      <c r="F5" s="111"/>
      <c r="G5" s="111"/>
      <c r="H5" s="109"/>
    </row>
    <row r="6" spans="1:8" s="107" customFormat="1" ht="5.25" customHeight="1">
      <c r="A6" s="112"/>
      <c r="B6" s="112"/>
      <c r="C6" s="112"/>
      <c r="D6" s="112"/>
      <c r="E6" s="112"/>
      <c r="F6" s="111"/>
      <c r="G6" s="111"/>
      <c r="H6" s="109"/>
    </row>
    <row r="7" spans="1:8" s="107" customFormat="1" ht="18" customHeight="1" thickBot="1">
      <c r="A7" s="113" t="s">
        <v>33</v>
      </c>
      <c r="B7" s="113"/>
      <c r="C7" s="113"/>
      <c r="D7" s="113"/>
      <c r="E7" s="113"/>
      <c r="F7" s="113"/>
      <c r="G7" s="113"/>
      <c r="H7" s="114"/>
    </row>
    <row r="8" spans="1:8" s="107" customFormat="1" ht="28.5" customHeight="1">
      <c r="A8" s="313" t="s">
        <v>3</v>
      </c>
      <c r="B8" s="315" t="s">
        <v>4</v>
      </c>
      <c r="C8" s="317" t="s">
        <v>5</v>
      </c>
      <c r="D8" s="317"/>
      <c r="E8" s="318" t="s">
        <v>6</v>
      </c>
      <c r="F8" s="321" t="s">
        <v>69</v>
      </c>
      <c r="G8" s="322"/>
      <c r="H8" s="114"/>
    </row>
    <row r="9" spans="1:7" s="119" customFormat="1" ht="57.75" customHeight="1" thickBot="1">
      <c r="A9" s="314"/>
      <c r="B9" s="316"/>
      <c r="C9" s="115" t="s">
        <v>7</v>
      </c>
      <c r="D9" s="116" t="s">
        <v>8</v>
      </c>
      <c r="E9" s="319"/>
      <c r="F9" s="117" t="s">
        <v>7</v>
      </c>
      <c r="G9" s="118" t="s">
        <v>8</v>
      </c>
    </row>
    <row r="10" spans="1:7" s="124" customFormat="1" ht="21.75" customHeight="1">
      <c r="A10" s="120" t="s">
        <v>9</v>
      </c>
      <c r="B10" s="121" t="s">
        <v>10</v>
      </c>
      <c r="C10" s="122"/>
      <c r="D10" s="122"/>
      <c r="E10" s="123"/>
      <c r="F10" s="122"/>
      <c r="G10" s="122"/>
    </row>
    <row r="11" spans="1:7" s="124" customFormat="1" ht="7.5" customHeight="1" thickBot="1">
      <c r="A11" s="125"/>
      <c r="B11" s="126"/>
      <c r="C11" s="122"/>
      <c r="D11" s="122"/>
      <c r="E11" s="123"/>
      <c r="F11" s="122"/>
      <c r="G11" s="122"/>
    </row>
    <row r="12" spans="1:7" s="124" customFormat="1" ht="22.5" customHeight="1">
      <c r="A12" s="127">
        <v>1</v>
      </c>
      <c r="B12" s="128" t="s">
        <v>70</v>
      </c>
      <c r="C12" s="129">
        <f>ROUND(D12/1.2,2)</f>
        <v>141.67</v>
      </c>
      <c r="D12" s="130">
        <v>170</v>
      </c>
      <c r="E12" s="323" t="s">
        <v>71</v>
      </c>
      <c r="F12" s="131">
        <f>ROUND(G12/1.2,2)</f>
        <v>991.67</v>
      </c>
      <c r="G12" s="132">
        <f>D12*7</f>
        <v>1190</v>
      </c>
    </row>
    <row r="13" spans="1:7" s="124" customFormat="1" ht="22.5" customHeight="1">
      <c r="A13" s="133">
        <v>2</v>
      </c>
      <c r="B13" s="134" t="s">
        <v>72</v>
      </c>
      <c r="C13" s="135">
        <f>ROUND(D13/1.2,2)</f>
        <v>125</v>
      </c>
      <c r="D13" s="135">
        <v>150</v>
      </c>
      <c r="E13" s="324"/>
      <c r="F13" s="136">
        <f>ROUND(G13/1.2,2)</f>
        <v>875</v>
      </c>
      <c r="G13" s="137">
        <f>D13*7</f>
        <v>1050</v>
      </c>
    </row>
    <row r="14" spans="1:7" s="124" customFormat="1" ht="22.5" customHeight="1">
      <c r="A14" s="133">
        <v>3</v>
      </c>
      <c r="B14" s="138" t="s">
        <v>73</v>
      </c>
      <c r="C14" s="139">
        <f>ROUND(D14/1.2,2)</f>
        <v>108.33</v>
      </c>
      <c r="D14" s="135">
        <v>130</v>
      </c>
      <c r="E14" s="140" t="s">
        <v>13</v>
      </c>
      <c r="F14" s="136">
        <f>ROUND(G14/1.2,2)</f>
        <v>108.33</v>
      </c>
      <c r="G14" s="137">
        <f>D14</f>
        <v>130</v>
      </c>
    </row>
    <row r="15" spans="1:7" s="124" customFormat="1" ht="22.5" customHeight="1" thickBot="1">
      <c r="A15" s="141">
        <v>4</v>
      </c>
      <c r="B15" s="142" t="s">
        <v>74</v>
      </c>
      <c r="C15" s="143">
        <f>ROUND(D15/1.2,2)</f>
        <v>108.33</v>
      </c>
      <c r="D15" s="144">
        <v>130</v>
      </c>
      <c r="E15" s="145" t="s">
        <v>71</v>
      </c>
      <c r="F15" s="146">
        <f>ROUND(G15/1.2,2)</f>
        <v>758.33</v>
      </c>
      <c r="G15" s="147">
        <f>D15*7</f>
        <v>910</v>
      </c>
    </row>
    <row r="16" spans="1:7" s="124" customFormat="1" ht="9" customHeight="1">
      <c r="A16" s="148"/>
      <c r="B16" s="149"/>
      <c r="C16" s="150"/>
      <c r="D16" s="151"/>
      <c r="E16" s="152"/>
      <c r="F16" s="153"/>
      <c r="G16" s="154"/>
    </row>
    <row r="17" spans="1:7" s="156" customFormat="1" ht="24" customHeight="1">
      <c r="A17" s="155" t="s">
        <v>75</v>
      </c>
      <c r="B17" s="325" t="s">
        <v>76</v>
      </c>
      <c r="C17" s="325"/>
      <c r="D17" s="325"/>
      <c r="E17" s="326"/>
      <c r="F17" s="122"/>
      <c r="G17" s="122"/>
    </row>
    <row r="18" spans="1:7" s="119" customFormat="1" ht="6.75" customHeight="1" thickBot="1">
      <c r="A18" s="155"/>
      <c r="B18" s="157"/>
      <c r="C18" s="158"/>
      <c r="D18" s="158"/>
      <c r="E18" s="159"/>
      <c r="F18" s="122"/>
      <c r="G18" s="122"/>
    </row>
    <row r="19" spans="1:7" s="124" customFormat="1" ht="21" customHeight="1">
      <c r="A19" s="127">
        <v>1</v>
      </c>
      <c r="B19" s="128" t="s">
        <v>70</v>
      </c>
      <c r="C19" s="130">
        <f aca="true" t="shared" si="0" ref="C19:C30">ROUND(D19/1.2,2)</f>
        <v>108.33</v>
      </c>
      <c r="D19" s="130">
        <v>130</v>
      </c>
      <c r="E19" s="323" t="s">
        <v>71</v>
      </c>
      <c r="F19" s="160">
        <f>ROUND(G19/1.2,2)</f>
        <v>758.33</v>
      </c>
      <c r="G19" s="132">
        <f>D19*7</f>
        <v>910</v>
      </c>
    </row>
    <row r="20" spans="1:7" s="124" customFormat="1" ht="21" customHeight="1">
      <c r="A20" s="133">
        <v>2</v>
      </c>
      <c r="B20" s="134" t="s">
        <v>72</v>
      </c>
      <c r="C20" s="135">
        <f t="shared" si="0"/>
        <v>91.67</v>
      </c>
      <c r="D20" s="135">
        <v>110</v>
      </c>
      <c r="E20" s="327"/>
      <c r="F20" s="161">
        <f>ROUND(G20/1.2,2)</f>
        <v>641.67</v>
      </c>
      <c r="G20" s="137">
        <f>D20*7</f>
        <v>770</v>
      </c>
    </row>
    <row r="21" spans="1:7" s="124" customFormat="1" ht="21" customHeight="1">
      <c r="A21" s="162">
        <v>3</v>
      </c>
      <c r="B21" s="134" t="s">
        <v>77</v>
      </c>
      <c r="C21" s="135">
        <f t="shared" si="0"/>
        <v>83.33</v>
      </c>
      <c r="D21" s="135">
        <v>100</v>
      </c>
      <c r="E21" s="327"/>
      <c r="F21" s="161"/>
      <c r="G21" s="137"/>
    </row>
    <row r="22" spans="1:7" s="163" customFormat="1" ht="21" customHeight="1">
      <c r="A22" s="133">
        <v>4</v>
      </c>
      <c r="B22" s="134" t="s">
        <v>78</v>
      </c>
      <c r="C22" s="135">
        <f t="shared" si="0"/>
        <v>75</v>
      </c>
      <c r="D22" s="135">
        <v>90</v>
      </c>
      <c r="E22" s="327"/>
      <c r="F22" s="161">
        <f aca="true" t="shared" si="1" ref="F22:F30">ROUND(G22/1.2,2)</f>
        <v>525</v>
      </c>
      <c r="G22" s="137">
        <f aca="true" t="shared" si="2" ref="G22:G28">D22*7</f>
        <v>630</v>
      </c>
    </row>
    <row r="23" spans="1:7" s="163" customFormat="1" ht="21" customHeight="1">
      <c r="A23" s="162">
        <v>5</v>
      </c>
      <c r="B23" s="134" t="s">
        <v>79</v>
      </c>
      <c r="C23" s="135">
        <f t="shared" si="0"/>
        <v>33.33</v>
      </c>
      <c r="D23" s="135">
        <v>40</v>
      </c>
      <c r="E23" s="327"/>
      <c r="F23" s="161">
        <f t="shared" si="1"/>
        <v>233.33</v>
      </c>
      <c r="G23" s="137">
        <f t="shared" si="2"/>
        <v>280</v>
      </c>
    </row>
    <row r="24" spans="1:7" s="163" customFormat="1" ht="21" customHeight="1">
      <c r="A24" s="133">
        <v>6</v>
      </c>
      <c r="B24" s="134" t="s">
        <v>80</v>
      </c>
      <c r="C24" s="135">
        <f t="shared" si="0"/>
        <v>33.33</v>
      </c>
      <c r="D24" s="135">
        <v>40</v>
      </c>
      <c r="E24" s="327"/>
      <c r="F24" s="161">
        <f t="shared" si="1"/>
        <v>233.33</v>
      </c>
      <c r="G24" s="137">
        <f t="shared" si="2"/>
        <v>280</v>
      </c>
    </row>
    <row r="25" spans="1:7" s="163" customFormat="1" ht="21" customHeight="1">
      <c r="A25" s="162">
        <v>7</v>
      </c>
      <c r="B25" s="134" t="s">
        <v>81</v>
      </c>
      <c r="C25" s="135">
        <f t="shared" si="0"/>
        <v>37.5</v>
      </c>
      <c r="D25" s="135">
        <v>45</v>
      </c>
      <c r="E25" s="327"/>
      <c r="F25" s="161">
        <f t="shared" si="1"/>
        <v>262.5</v>
      </c>
      <c r="G25" s="137">
        <f t="shared" si="2"/>
        <v>315</v>
      </c>
    </row>
    <row r="26" spans="1:7" s="163" customFormat="1" ht="21" customHeight="1">
      <c r="A26" s="133">
        <v>8</v>
      </c>
      <c r="B26" s="134" t="s">
        <v>82</v>
      </c>
      <c r="C26" s="135">
        <f t="shared" si="0"/>
        <v>50</v>
      </c>
      <c r="D26" s="135">
        <v>60</v>
      </c>
      <c r="E26" s="327"/>
      <c r="F26" s="161">
        <f t="shared" si="1"/>
        <v>350</v>
      </c>
      <c r="G26" s="137">
        <f t="shared" si="2"/>
        <v>420</v>
      </c>
    </row>
    <row r="27" spans="1:7" s="163" customFormat="1" ht="33.75" customHeight="1">
      <c r="A27" s="162">
        <v>9</v>
      </c>
      <c r="B27" s="164" t="s">
        <v>83</v>
      </c>
      <c r="C27" s="135">
        <f t="shared" si="0"/>
        <v>141.67</v>
      </c>
      <c r="D27" s="135">
        <v>170</v>
      </c>
      <c r="E27" s="327"/>
      <c r="F27" s="161">
        <f t="shared" si="1"/>
        <v>991.67</v>
      </c>
      <c r="G27" s="137">
        <f t="shared" si="2"/>
        <v>1190</v>
      </c>
    </row>
    <row r="28" spans="1:7" s="163" customFormat="1" ht="34.5" customHeight="1">
      <c r="A28" s="133">
        <v>10</v>
      </c>
      <c r="B28" s="164" t="s">
        <v>84</v>
      </c>
      <c r="C28" s="135">
        <f t="shared" si="0"/>
        <v>216.67</v>
      </c>
      <c r="D28" s="135">
        <v>260</v>
      </c>
      <c r="E28" s="324"/>
      <c r="F28" s="161">
        <f t="shared" si="1"/>
        <v>1516.67</v>
      </c>
      <c r="G28" s="137">
        <f t="shared" si="2"/>
        <v>1820</v>
      </c>
    </row>
    <row r="29" spans="1:7" s="163" customFormat="1" ht="22.5" customHeight="1">
      <c r="A29" s="162">
        <v>11</v>
      </c>
      <c r="B29" s="164" t="s">
        <v>73</v>
      </c>
      <c r="C29" s="135">
        <f t="shared" si="0"/>
        <v>75</v>
      </c>
      <c r="D29" s="135">
        <v>90</v>
      </c>
      <c r="E29" s="165" t="s">
        <v>13</v>
      </c>
      <c r="F29" s="161">
        <f t="shared" si="1"/>
        <v>75</v>
      </c>
      <c r="G29" s="166">
        <f>D29</f>
        <v>90</v>
      </c>
    </row>
    <row r="30" spans="1:7" s="124" customFormat="1" ht="22.5" customHeight="1" thickBot="1">
      <c r="A30" s="141">
        <v>12</v>
      </c>
      <c r="B30" s="142" t="s">
        <v>85</v>
      </c>
      <c r="C30" s="144">
        <f t="shared" si="0"/>
        <v>75</v>
      </c>
      <c r="D30" s="144">
        <v>90</v>
      </c>
      <c r="E30" s="145" t="s">
        <v>71</v>
      </c>
      <c r="F30" s="167">
        <f t="shared" si="1"/>
        <v>525</v>
      </c>
      <c r="G30" s="147">
        <f>D30*7</f>
        <v>630</v>
      </c>
    </row>
    <row r="31" spans="1:8" s="163" customFormat="1" ht="13.5" customHeight="1">
      <c r="A31" s="148"/>
      <c r="B31" s="168"/>
      <c r="C31" s="169"/>
      <c r="D31" s="169"/>
      <c r="E31" s="170"/>
      <c r="F31" s="153"/>
      <c r="G31" s="171"/>
      <c r="H31" s="172"/>
    </row>
    <row r="32" spans="1:5" s="163" customFormat="1" ht="13.5" customHeight="1">
      <c r="A32" s="173"/>
      <c r="B32" s="149"/>
      <c r="C32" s="153"/>
      <c r="D32" s="171"/>
      <c r="E32" s="150"/>
    </row>
    <row r="33" spans="1:7" ht="53.25" customHeight="1">
      <c r="A33" s="174" t="s">
        <v>24</v>
      </c>
      <c r="B33" s="294" t="s">
        <v>28</v>
      </c>
      <c r="C33" s="294"/>
      <c r="D33" s="294"/>
      <c r="E33" s="294"/>
      <c r="F33" s="175"/>
      <c r="G33" s="175"/>
    </row>
    <row r="34" spans="1:7" ht="54" customHeight="1">
      <c r="A34" s="174"/>
      <c r="B34" s="328" t="s">
        <v>48</v>
      </c>
      <c r="C34" s="329"/>
      <c r="D34" s="329"/>
      <c r="E34" s="329"/>
      <c r="F34" s="176"/>
      <c r="G34" s="176"/>
    </row>
    <row r="35" spans="1:7" ht="23.25" customHeight="1">
      <c r="A35" s="174" t="s">
        <v>41</v>
      </c>
      <c r="B35" s="320" t="s">
        <v>86</v>
      </c>
      <c r="C35" s="320"/>
      <c r="D35" s="320"/>
      <c r="E35" s="320"/>
      <c r="F35" s="177"/>
      <c r="G35" s="177"/>
    </row>
    <row r="36" spans="1:7" ht="15">
      <c r="A36" s="178"/>
      <c r="C36" s="103"/>
      <c r="D36" s="103"/>
      <c r="F36" s="176"/>
      <c r="G36" s="176"/>
    </row>
    <row r="37" spans="1:7" ht="15" customHeight="1">
      <c r="A37" s="179" t="s">
        <v>87</v>
      </c>
      <c r="B37" s="179"/>
      <c r="C37" s="179"/>
      <c r="D37" s="179"/>
      <c r="E37" s="179"/>
      <c r="F37" s="179"/>
      <c r="G37" s="179"/>
    </row>
    <row r="38" spans="1:7" ht="15">
      <c r="A38" s="180"/>
      <c r="E38" s="181"/>
      <c r="F38" s="181"/>
      <c r="G38" s="181"/>
    </row>
    <row r="39" spans="1:7" ht="15">
      <c r="A39" s="180"/>
      <c r="E39" s="182"/>
      <c r="F39" s="182"/>
      <c r="G39" s="182"/>
    </row>
    <row r="40" spans="1:7" ht="15">
      <c r="A40" s="180"/>
      <c r="B40" s="183"/>
      <c r="C40" s="184"/>
      <c r="D40" s="184"/>
      <c r="E40" s="183"/>
      <c r="F40" s="183"/>
      <c r="G40" s="183"/>
    </row>
  </sheetData>
  <sheetProtection/>
  <mergeCells count="14">
    <mergeCell ref="B35:E35"/>
    <mergeCell ref="F8:G8"/>
    <mergeCell ref="E12:E13"/>
    <mergeCell ref="B17:E17"/>
    <mergeCell ref="E19:E28"/>
    <mergeCell ref="B33:E33"/>
    <mergeCell ref="B34:E34"/>
    <mergeCell ref="C2:E2"/>
    <mergeCell ref="D3:E3"/>
    <mergeCell ref="A5:E5"/>
    <mergeCell ref="A8:A9"/>
    <mergeCell ref="B8:B9"/>
    <mergeCell ref="C8:D8"/>
    <mergeCell ref="E8:E9"/>
  </mergeCells>
  <printOptions/>
  <pageMargins left="0.76" right="0.33" top="0.31496062992125984" bottom="0.03937007874015748" header="0.2362204724409449" footer="0.15748031496062992"/>
  <pageSetup horizontalDpi="600" verticalDpi="6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L57"/>
  <sheetViews>
    <sheetView zoomScaleSheetLayoutView="100" zoomScalePageLayoutView="0" workbookViewId="0" topLeftCell="A1">
      <selection activeCell="D41" sqref="D41:E41"/>
    </sheetView>
  </sheetViews>
  <sheetFormatPr defaultColWidth="9.00390625" defaultRowHeight="12.75" outlineLevelCol="1"/>
  <cols>
    <col min="1" max="1" width="5.25390625" style="50" customWidth="1"/>
    <col min="2" max="2" width="24.25390625" style="49" customWidth="1"/>
    <col min="3" max="3" width="21.25390625" style="49" customWidth="1"/>
    <col min="4" max="4" width="19.875" style="49" customWidth="1"/>
    <col min="5" max="5" width="18.375" style="49" customWidth="1"/>
    <col min="6" max="6" width="10.25390625" style="49" customWidth="1"/>
    <col min="7" max="7" width="13.375" style="49" customWidth="1"/>
    <col min="8" max="8" width="15.00390625" style="49" hidden="1" customWidth="1" outlineLevel="1"/>
    <col min="9" max="9" width="14.125" style="49" hidden="1" customWidth="1" outlineLevel="1"/>
    <col min="10" max="10" width="12.00390625" style="49" hidden="1" customWidth="1" outlineLevel="1"/>
    <col min="11" max="12" width="9.125" style="49" hidden="1" customWidth="1" outlineLevel="1"/>
    <col min="13" max="13" width="9.125" style="49" customWidth="1" collapsed="1"/>
    <col min="14" max="16384" width="9.125" style="49" customWidth="1"/>
  </cols>
  <sheetData>
    <row r="1" spans="1:6" s="187" customFormat="1" ht="18" customHeight="1">
      <c r="A1" s="185"/>
      <c r="B1" s="186"/>
      <c r="C1" s="186"/>
      <c r="E1" s="330" t="s">
        <v>88</v>
      </c>
      <c r="F1" s="330"/>
    </row>
    <row r="2" spans="1:6" s="187" customFormat="1" ht="44.25" customHeight="1">
      <c r="A2" s="185"/>
      <c r="B2" s="186"/>
      <c r="C2" s="186"/>
      <c r="D2" s="331" t="s">
        <v>89</v>
      </c>
      <c r="E2" s="331"/>
      <c r="F2" s="331"/>
    </row>
    <row r="3" spans="1:10" s="187" customFormat="1" ht="9.75" customHeight="1">
      <c r="A3" s="185"/>
      <c r="B3" s="186"/>
      <c r="C3" s="186"/>
      <c r="F3" s="188"/>
      <c r="G3" s="188"/>
      <c r="H3" s="188"/>
      <c r="I3" s="188"/>
      <c r="J3" s="189"/>
    </row>
    <row r="4" spans="1:11" ht="39" customHeight="1">
      <c r="A4" s="332" t="s">
        <v>90</v>
      </c>
      <c r="B4" s="332"/>
      <c r="C4" s="332"/>
      <c r="D4" s="332"/>
      <c r="E4" s="332"/>
      <c r="F4" s="332"/>
      <c r="G4" s="190"/>
      <c r="H4" s="190"/>
      <c r="I4" s="190"/>
      <c r="J4" s="190"/>
      <c r="K4" s="190"/>
    </row>
    <row r="5" ht="3.75" customHeight="1"/>
    <row r="6" spans="1:11" ht="36.75" customHeight="1">
      <c r="A6" s="191" t="s">
        <v>33</v>
      </c>
      <c r="B6" s="333" t="s">
        <v>91</v>
      </c>
      <c r="C6" s="333"/>
      <c r="D6" s="333"/>
      <c r="E6" s="333"/>
      <c r="F6" s="333"/>
      <c r="G6" s="186"/>
      <c r="H6" s="186"/>
      <c r="I6" s="186"/>
      <c r="J6" s="186"/>
      <c r="K6" s="186"/>
    </row>
    <row r="7" spans="2:9" ht="4.5" customHeight="1">
      <c r="B7" s="334"/>
      <c r="C7" s="334"/>
      <c r="D7" s="334"/>
      <c r="E7" s="334"/>
      <c r="F7" s="334"/>
      <c r="G7" s="334"/>
      <c r="H7" s="186"/>
      <c r="I7" s="186"/>
    </row>
    <row r="8" spans="2:12" ht="6" customHeight="1" thickBot="1">
      <c r="B8" s="97"/>
      <c r="C8" s="97"/>
      <c r="D8" s="97"/>
      <c r="E8" s="97"/>
      <c r="H8" s="192"/>
      <c r="L8" s="193"/>
    </row>
    <row r="9" spans="2:6" ht="21" customHeight="1" thickBot="1">
      <c r="B9" s="335" t="s">
        <v>92</v>
      </c>
      <c r="C9" s="336"/>
      <c r="D9" s="336"/>
      <c r="E9" s="337"/>
      <c r="F9" s="338" t="s">
        <v>35</v>
      </c>
    </row>
    <row r="10" spans="2:6" ht="33" customHeight="1" thickBot="1">
      <c r="B10" s="341" t="s">
        <v>93</v>
      </c>
      <c r="C10" s="342"/>
      <c r="D10" s="343" t="s">
        <v>94</v>
      </c>
      <c r="E10" s="344"/>
      <c r="F10" s="339"/>
    </row>
    <row r="11" spans="2:6" ht="18" customHeight="1" thickBot="1">
      <c r="B11" s="194" t="s">
        <v>39</v>
      </c>
      <c r="C11" s="195" t="s">
        <v>40</v>
      </c>
      <c r="D11" s="195" t="s">
        <v>39</v>
      </c>
      <c r="E11" s="197" t="s">
        <v>40</v>
      </c>
      <c r="F11" s="340"/>
    </row>
    <row r="12" spans="2:6" ht="15">
      <c r="B12" s="198">
        <f aca="true" t="shared" si="0" ref="B12:C19">ROUND(D12/1.2,2)</f>
        <v>0</v>
      </c>
      <c r="C12" s="199">
        <f t="shared" si="0"/>
        <v>666.67</v>
      </c>
      <c r="D12" s="200">
        <v>0</v>
      </c>
      <c r="E12" s="201">
        <f aca="true" t="shared" si="1" ref="E12:E19">D13</f>
        <v>800</v>
      </c>
      <c r="F12" s="202">
        <v>0</v>
      </c>
    </row>
    <row r="13" spans="2:6" ht="15">
      <c r="B13" s="203">
        <f t="shared" si="0"/>
        <v>666.67</v>
      </c>
      <c r="C13" s="204">
        <f t="shared" si="0"/>
        <v>1250</v>
      </c>
      <c r="D13" s="205">
        <v>800</v>
      </c>
      <c r="E13" s="206">
        <f t="shared" si="1"/>
        <v>1500</v>
      </c>
      <c r="F13" s="207">
        <v>15</v>
      </c>
    </row>
    <row r="14" spans="2:6" ht="15">
      <c r="B14" s="203">
        <f t="shared" si="0"/>
        <v>1250</v>
      </c>
      <c r="C14" s="204">
        <f t="shared" si="0"/>
        <v>2500</v>
      </c>
      <c r="D14" s="205">
        <v>1500</v>
      </c>
      <c r="E14" s="206">
        <f t="shared" si="1"/>
        <v>3000</v>
      </c>
      <c r="F14" s="207">
        <v>20</v>
      </c>
    </row>
    <row r="15" spans="2:6" ht="15">
      <c r="B15" s="203">
        <f t="shared" si="0"/>
        <v>2500</v>
      </c>
      <c r="C15" s="204">
        <f t="shared" si="0"/>
        <v>4166.67</v>
      </c>
      <c r="D15" s="205">
        <v>3000</v>
      </c>
      <c r="E15" s="206">
        <f t="shared" si="1"/>
        <v>5000</v>
      </c>
      <c r="F15" s="207">
        <v>25</v>
      </c>
    </row>
    <row r="16" spans="2:6" ht="15">
      <c r="B16" s="203">
        <f t="shared" si="0"/>
        <v>4166.67</v>
      </c>
      <c r="C16" s="204">
        <f t="shared" si="0"/>
        <v>6666.67</v>
      </c>
      <c r="D16" s="205">
        <v>5000</v>
      </c>
      <c r="E16" s="206">
        <f t="shared" si="1"/>
        <v>8000</v>
      </c>
      <c r="F16" s="207">
        <v>30</v>
      </c>
    </row>
    <row r="17" spans="2:6" ht="15">
      <c r="B17" s="203">
        <f t="shared" si="0"/>
        <v>6666.67</v>
      </c>
      <c r="C17" s="204">
        <f t="shared" si="0"/>
        <v>9166.67</v>
      </c>
      <c r="D17" s="205">
        <v>8000</v>
      </c>
      <c r="E17" s="206">
        <f t="shared" si="1"/>
        <v>11000</v>
      </c>
      <c r="F17" s="207">
        <v>35</v>
      </c>
    </row>
    <row r="18" spans="2:6" ht="15">
      <c r="B18" s="203">
        <f t="shared" si="0"/>
        <v>9166.67</v>
      </c>
      <c r="C18" s="204">
        <f t="shared" si="0"/>
        <v>12500</v>
      </c>
      <c r="D18" s="205">
        <v>11000</v>
      </c>
      <c r="E18" s="206">
        <f t="shared" si="1"/>
        <v>15000</v>
      </c>
      <c r="F18" s="207">
        <v>40</v>
      </c>
    </row>
    <row r="19" spans="2:6" ht="15">
      <c r="B19" s="203">
        <f t="shared" si="0"/>
        <v>12500</v>
      </c>
      <c r="C19" s="204">
        <f t="shared" si="0"/>
        <v>16666.67</v>
      </c>
      <c r="D19" s="205">
        <v>15000</v>
      </c>
      <c r="E19" s="206">
        <f t="shared" si="1"/>
        <v>20000</v>
      </c>
      <c r="F19" s="207">
        <v>45</v>
      </c>
    </row>
    <row r="20" spans="2:6" ht="15.75" thickBot="1">
      <c r="B20" s="208"/>
      <c r="C20" s="209"/>
      <c r="D20" s="210">
        <v>20000</v>
      </c>
      <c r="E20" s="211"/>
      <c r="F20" s="212">
        <v>50</v>
      </c>
    </row>
    <row r="21" ht="9" customHeight="1"/>
    <row r="22" spans="1:7" ht="44.25" customHeight="1">
      <c r="A22" s="50" t="s">
        <v>24</v>
      </c>
      <c r="B22" s="253" t="s">
        <v>95</v>
      </c>
      <c r="C22" s="253"/>
      <c r="D22" s="253"/>
      <c r="E22" s="253"/>
      <c r="F22" s="253"/>
      <c r="G22" s="193"/>
    </row>
    <row r="23" spans="5:6" ht="8.25" customHeight="1" thickBot="1">
      <c r="E23" s="51"/>
      <c r="F23" s="52"/>
    </row>
    <row r="24" spans="2:6" ht="24" customHeight="1" thickBot="1">
      <c r="B24" s="345" t="s">
        <v>34</v>
      </c>
      <c r="C24" s="346"/>
      <c r="D24" s="346"/>
      <c r="E24" s="346"/>
      <c r="F24" s="338" t="s">
        <v>35</v>
      </c>
    </row>
    <row r="25" spans="2:10" ht="37.5" customHeight="1" thickBot="1">
      <c r="B25" s="341" t="s">
        <v>93</v>
      </c>
      <c r="C25" s="342"/>
      <c r="D25" s="343" t="s">
        <v>94</v>
      </c>
      <c r="E25" s="344"/>
      <c r="F25" s="339"/>
      <c r="J25" s="53" t="s">
        <v>38</v>
      </c>
    </row>
    <row r="26" spans="2:6" ht="15.75" thickBot="1">
      <c r="B26" s="194" t="s">
        <v>39</v>
      </c>
      <c r="C26" s="195" t="s">
        <v>40</v>
      </c>
      <c r="D26" s="195" t="s">
        <v>39</v>
      </c>
      <c r="E26" s="196" t="s">
        <v>40</v>
      </c>
      <c r="F26" s="340"/>
    </row>
    <row r="27" spans="2:11" ht="18" customHeight="1">
      <c r="B27" s="198">
        <f aca="true" t="shared" si="2" ref="B27:B35">ROUND(D27/1.2,2)</f>
        <v>0</v>
      </c>
      <c r="C27" s="213">
        <f aca="true" t="shared" si="3" ref="C27:C35">ROUND(E27/1.2,2)</f>
        <v>1000</v>
      </c>
      <c r="D27" s="213">
        <v>0</v>
      </c>
      <c r="E27" s="213">
        <f aca="true" t="shared" si="4" ref="E27:E35">D28</f>
        <v>1200</v>
      </c>
      <c r="F27" s="214">
        <v>0</v>
      </c>
      <c r="G27" s="57"/>
      <c r="I27" s="58"/>
      <c r="J27" s="58">
        <f aca="true" t="shared" si="5" ref="J27:J35">I28</f>
        <v>1333.3333333333333</v>
      </c>
      <c r="K27" s="59">
        <v>0</v>
      </c>
    </row>
    <row r="28" spans="2:11" ht="18" customHeight="1">
      <c r="B28" s="203">
        <f t="shared" si="2"/>
        <v>1000</v>
      </c>
      <c r="C28" s="215">
        <f t="shared" si="3"/>
        <v>1916.67</v>
      </c>
      <c r="D28" s="215">
        <v>1200</v>
      </c>
      <c r="E28" s="215">
        <f t="shared" si="4"/>
        <v>2300</v>
      </c>
      <c r="F28" s="216">
        <v>10</v>
      </c>
      <c r="G28" s="57"/>
      <c r="H28" s="61">
        <f aca="true" t="shared" si="6" ref="H28:H36">(100-F28)/100</f>
        <v>0.9</v>
      </c>
      <c r="I28" s="58">
        <f aca="true" t="shared" si="7" ref="I28:I36">D28/H28</f>
        <v>1333.3333333333333</v>
      </c>
      <c r="J28" s="58">
        <f t="shared" si="5"/>
        <v>2705.8823529411766</v>
      </c>
      <c r="K28" s="59">
        <v>10</v>
      </c>
    </row>
    <row r="29" spans="2:11" ht="18" customHeight="1">
      <c r="B29" s="203">
        <f t="shared" si="2"/>
        <v>1916.67</v>
      </c>
      <c r="C29" s="215">
        <f t="shared" si="3"/>
        <v>3583.33</v>
      </c>
      <c r="D29" s="215">
        <v>2300</v>
      </c>
      <c r="E29" s="215">
        <f t="shared" si="4"/>
        <v>4300</v>
      </c>
      <c r="F29" s="216">
        <v>15</v>
      </c>
      <c r="G29" s="57"/>
      <c r="H29" s="61">
        <f t="shared" si="6"/>
        <v>0.85</v>
      </c>
      <c r="I29" s="58">
        <f t="shared" si="7"/>
        <v>2705.8823529411766</v>
      </c>
      <c r="J29" s="58">
        <f t="shared" si="5"/>
        <v>5375</v>
      </c>
      <c r="K29" s="59">
        <v>15</v>
      </c>
    </row>
    <row r="30" spans="2:11" ht="18" customHeight="1">
      <c r="B30" s="203">
        <f t="shared" si="2"/>
        <v>3583.33</v>
      </c>
      <c r="C30" s="215">
        <f t="shared" si="3"/>
        <v>5666.67</v>
      </c>
      <c r="D30" s="215">
        <v>4300</v>
      </c>
      <c r="E30" s="215">
        <f t="shared" si="4"/>
        <v>6800</v>
      </c>
      <c r="F30" s="216">
        <v>20</v>
      </c>
      <c r="G30" s="57"/>
      <c r="H30" s="61">
        <f t="shared" si="6"/>
        <v>0.8</v>
      </c>
      <c r="I30" s="58">
        <f t="shared" si="7"/>
        <v>5375</v>
      </c>
      <c r="J30" s="58">
        <f t="shared" si="5"/>
        <v>9066.666666666666</v>
      </c>
      <c r="K30" s="59">
        <v>20</v>
      </c>
    </row>
    <row r="31" spans="2:11" ht="18" customHeight="1">
      <c r="B31" s="203">
        <f t="shared" si="2"/>
        <v>5666.67</v>
      </c>
      <c r="C31" s="215">
        <f t="shared" si="3"/>
        <v>8333.33</v>
      </c>
      <c r="D31" s="215">
        <v>6800</v>
      </c>
      <c r="E31" s="215">
        <f t="shared" si="4"/>
        <v>10000</v>
      </c>
      <c r="F31" s="216">
        <v>25</v>
      </c>
      <c r="G31" s="57"/>
      <c r="H31" s="61">
        <f t="shared" si="6"/>
        <v>0.75</v>
      </c>
      <c r="I31" s="58">
        <f t="shared" si="7"/>
        <v>9066.666666666666</v>
      </c>
      <c r="J31" s="58">
        <f t="shared" si="5"/>
        <v>14285.714285714286</v>
      </c>
      <c r="K31" s="59">
        <v>25</v>
      </c>
    </row>
    <row r="32" spans="2:11" ht="18" customHeight="1">
      <c r="B32" s="203">
        <f t="shared" si="2"/>
        <v>8333.33</v>
      </c>
      <c r="C32" s="215">
        <f t="shared" si="3"/>
        <v>10416.67</v>
      </c>
      <c r="D32" s="215">
        <v>10000</v>
      </c>
      <c r="E32" s="215">
        <f t="shared" si="4"/>
        <v>12500</v>
      </c>
      <c r="F32" s="216">
        <v>30</v>
      </c>
      <c r="G32" s="57"/>
      <c r="H32" s="61">
        <f t="shared" si="6"/>
        <v>0.7</v>
      </c>
      <c r="I32" s="58">
        <f t="shared" si="7"/>
        <v>14285.714285714286</v>
      </c>
      <c r="J32" s="58">
        <f t="shared" si="5"/>
        <v>19230.76923076923</v>
      </c>
      <c r="K32" s="59">
        <v>30</v>
      </c>
    </row>
    <row r="33" spans="2:11" ht="18" customHeight="1">
      <c r="B33" s="203">
        <f t="shared" si="2"/>
        <v>10416.67</v>
      </c>
      <c r="C33" s="215">
        <f t="shared" si="3"/>
        <v>12500</v>
      </c>
      <c r="D33" s="215">
        <v>12500</v>
      </c>
      <c r="E33" s="215">
        <f t="shared" si="4"/>
        <v>15000</v>
      </c>
      <c r="F33" s="216">
        <v>35</v>
      </c>
      <c r="G33" s="57"/>
      <c r="H33" s="61">
        <f t="shared" si="6"/>
        <v>0.65</v>
      </c>
      <c r="I33" s="58">
        <f t="shared" si="7"/>
        <v>19230.76923076923</v>
      </c>
      <c r="J33" s="58">
        <f t="shared" si="5"/>
        <v>25000</v>
      </c>
      <c r="K33" s="59">
        <v>35</v>
      </c>
    </row>
    <row r="34" spans="2:11" ht="18" customHeight="1">
      <c r="B34" s="203">
        <f t="shared" si="2"/>
        <v>12500</v>
      </c>
      <c r="C34" s="215">
        <f t="shared" si="3"/>
        <v>15000</v>
      </c>
      <c r="D34" s="215">
        <v>15000</v>
      </c>
      <c r="E34" s="215">
        <f t="shared" si="4"/>
        <v>18000</v>
      </c>
      <c r="F34" s="216">
        <v>40</v>
      </c>
      <c r="G34" s="57"/>
      <c r="H34" s="61">
        <f t="shared" si="6"/>
        <v>0.6</v>
      </c>
      <c r="I34" s="58">
        <f t="shared" si="7"/>
        <v>25000</v>
      </c>
      <c r="J34" s="58">
        <f t="shared" si="5"/>
        <v>32727.272727272724</v>
      </c>
      <c r="K34" s="59">
        <v>40</v>
      </c>
    </row>
    <row r="35" spans="2:11" ht="18" customHeight="1">
      <c r="B35" s="203">
        <f t="shared" si="2"/>
        <v>15000</v>
      </c>
      <c r="C35" s="215">
        <f t="shared" si="3"/>
        <v>17500</v>
      </c>
      <c r="D35" s="215">
        <v>18000</v>
      </c>
      <c r="E35" s="215">
        <f t="shared" si="4"/>
        <v>21000</v>
      </c>
      <c r="F35" s="216">
        <v>45</v>
      </c>
      <c r="G35" s="57"/>
      <c r="H35" s="61">
        <f t="shared" si="6"/>
        <v>0.55</v>
      </c>
      <c r="I35" s="58">
        <f t="shared" si="7"/>
        <v>32727.272727272724</v>
      </c>
      <c r="J35" s="58">
        <f t="shared" si="5"/>
        <v>42000</v>
      </c>
      <c r="K35" s="59">
        <v>45</v>
      </c>
    </row>
    <row r="36" spans="2:11" ht="18" customHeight="1" thickBot="1">
      <c r="B36" s="208">
        <f>ROUND(D36/1.2,2)</f>
        <v>17500</v>
      </c>
      <c r="C36" s="217"/>
      <c r="D36" s="217">
        <v>21000</v>
      </c>
      <c r="E36" s="217"/>
      <c r="F36" s="218">
        <v>50</v>
      </c>
      <c r="G36" s="57"/>
      <c r="H36" s="61">
        <f t="shared" si="6"/>
        <v>0.5</v>
      </c>
      <c r="I36" s="58">
        <f t="shared" si="7"/>
        <v>42000</v>
      </c>
      <c r="J36" s="58"/>
      <c r="K36" s="59">
        <v>50</v>
      </c>
    </row>
    <row r="38" spans="1:6" ht="16.5" customHeight="1">
      <c r="A38" s="219" t="s">
        <v>41</v>
      </c>
      <c r="B38" s="347" t="s">
        <v>96</v>
      </c>
      <c r="C38" s="347"/>
      <c r="D38" s="347"/>
      <c r="E38" s="347"/>
      <c r="F38" s="347"/>
    </row>
    <row r="39" spans="1:6" ht="8.25" customHeight="1" thickBot="1">
      <c r="A39" s="220"/>
      <c r="B39" s="220"/>
      <c r="C39" s="220"/>
      <c r="D39" s="220"/>
      <c r="E39" s="219"/>
      <c r="F39" s="219"/>
    </row>
    <row r="40" spans="1:5" ht="22.5" customHeight="1" thickBot="1">
      <c r="A40" s="49"/>
      <c r="B40" s="348" t="s">
        <v>97</v>
      </c>
      <c r="C40" s="349"/>
      <c r="D40" s="349" t="s">
        <v>98</v>
      </c>
      <c r="E40" s="350"/>
    </row>
    <row r="41" spans="1:5" ht="18.75" customHeight="1">
      <c r="A41" s="49"/>
      <c r="B41" s="351" t="s">
        <v>99</v>
      </c>
      <c r="C41" s="352"/>
      <c r="D41" s="353">
        <v>0.05</v>
      </c>
      <c r="E41" s="354"/>
    </row>
    <row r="42" spans="1:5" ht="18.75" customHeight="1">
      <c r="A42" s="49"/>
      <c r="B42" s="355" t="s">
        <v>100</v>
      </c>
      <c r="C42" s="356"/>
      <c r="D42" s="357">
        <v>0.1</v>
      </c>
      <c r="E42" s="358"/>
    </row>
    <row r="43" spans="1:5" ht="18.75" customHeight="1" thickBot="1">
      <c r="A43" s="49"/>
      <c r="B43" s="361" t="s">
        <v>101</v>
      </c>
      <c r="C43" s="362"/>
      <c r="D43" s="363">
        <v>0.15</v>
      </c>
      <c r="E43" s="364"/>
    </row>
    <row r="44" ht="6" customHeight="1"/>
    <row r="45" spans="2:6" ht="33" customHeight="1">
      <c r="B45" s="365" t="s">
        <v>102</v>
      </c>
      <c r="C45" s="365"/>
      <c r="D45" s="365"/>
      <c r="E45" s="365"/>
      <c r="F45" s="365"/>
    </row>
    <row r="46" spans="1:7" ht="22.5" customHeight="1">
      <c r="A46" s="50" t="s">
        <v>44</v>
      </c>
      <c r="B46" s="192" t="s">
        <v>103</v>
      </c>
      <c r="C46" s="192"/>
      <c r="D46" s="192"/>
      <c r="E46" s="192"/>
      <c r="F46" s="192"/>
      <c r="G46" s="192"/>
    </row>
    <row r="47" spans="1:7" ht="20.25" customHeight="1">
      <c r="A47" s="50" t="s">
        <v>55</v>
      </c>
      <c r="B47" s="366" t="s">
        <v>45</v>
      </c>
      <c r="C47" s="366"/>
      <c r="D47" s="366"/>
      <c r="E47" s="366"/>
      <c r="F47" s="366"/>
      <c r="G47" s="366"/>
    </row>
    <row r="48" spans="2:7" ht="18.75" customHeight="1">
      <c r="B48" s="256" t="s">
        <v>46</v>
      </c>
      <c r="C48" s="256"/>
      <c r="D48" s="256"/>
      <c r="E48" s="256"/>
      <c r="F48" s="256"/>
      <c r="G48" s="256"/>
    </row>
    <row r="49" spans="2:7" ht="34.5" customHeight="1">
      <c r="B49" s="250" t="s">
        <v>47</v>
      </c>
      <c r="C49" s="250"/>
      <c r="D49" s="250"/>
      <c r="E49" s="250"/>
      <c r="F49" s="250"/>
      <c r="G49" s="96"/>
    </row>
    <row r="50" spans="1:7" ht="60" customHeight="1">
      <c r="A50" s="221" t="s">
        <v>104</v>
      </c>
      <c r="B50" s="333" t="s">
        <v>105</v>
      </c>
      <c r="C50" s="333"/>
      <c r="D50" s="333"/>
      <c r="E50" s="333"/>
      <c r="F50" s="333"/>
      <c r="G50" s="186"/>
    </row>
    <row r="51" spans="1:6" ht="47.25" customHeight="1">
      <c r="A51" s="221" t="s">
        <v>106</v>
      </c>
      <c r="B51" s="333" t="s">
        <v>107</v>
      </c>
      <c r="C51" s="333"/>
      <c r="D51" s="333"/>
      <c r="E51" s="333"/>
      <c r="F51" s="333"/>
    </row>
    <row r="52" spans="2:7" ht="33" customHeight="1">
      <c r="B52" s="359" t="s">
        <v>108</v>
      </c>
      <c r="C52" s="359"/>
      <c r="D52" s="359"/>
      <c r="E52" s="359"/>
      <c r="F52" s="359"/>
      <c r="G52" s="222"/>
    </row>
    <row r="53" spans="2:7" ht="36" customHeight="1">
      <c r="B53" s="360" t="s">
        <v>109</v>
      </c>
      <c r="C53" s="360"/>
      <c r="D53" s="360"/>
      <c r="E53" s="360"/>
      <c r="F53" s="360"/>
      <c r="G53" s="223"/>
    </row>
    <row r="57" spans="2:6" ht="15.75">
      <c r="B57" s="224"/>
      <c r="C57" s="225"/>
      <c r="D57" s="226"/>
      <c r="E57" s="227"/>
      <c r="F57" s="89"/>
    </row>
  </sheetData>
  <sheetProtection/>
  <mergeCells count="31">
    <mergeCell ref="B50:F50"/>
    <mergeCell ref="B51:F51"/>
    <mergeCell ref="B52:F52"/>
    <mergeCell ref="B53:F53"/>
    <mergeCell ref="B43:C43"/>
    <mergeCell ref="D43:E43"/>
    <mergeCell ref="B45:F45"/>
    <mergeCell ref="B47:G47"/>
    <mergeCell ref="B48:G48"/>
    <mergeCell ref="B49:F49"/>
    <mergeCell ref="B40:C40"/>
    <mergeCell ref="D40:E40"/>
    <mergeCell ref="B41:C41"/>
    <mergeCell ref="D41:E41"/>
    <mergeCell ref="B42:C42"/>
    <mergeCell ref="D42:E42"/>
    <mergeCell ref="B22:F22"/>
    <mergeCell ref="B24:E24"/>
    <mergeCell ref="F24:F26"/>
    <mergeCell ref="B25:C25"/>
    <mergeCell ref="D25:E25"/>
    <mergeCell ref="B38:F38"/>
    <mergeCell ref="E1:F1"/>
    <mergeCell ref="D2:F2"/>
    <mergeCell ref="A4:F4"/>
    <mergeCell ref="B6:F6"/>
    <mergeCell ref="B7:G7"/>
    <mergeCell ref="B9:E9"/>
    <mergeCell ref="F9:F11"/>
    <mergeCell ref="B10:C10"/>
    <mergeCell ref="D10:E10"/>
  </mergeCells>
  <printOptions/>
  <pageMargins left="0.5905511811023623" right="0.31496062992125984" top="0.29" bottom="0.22" header="0.27" footer="0.27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A30D26"/>
  </sheetPr>
  <dimension ref="A1:I30"/>
  <sheetViews>
    <sheetView tabSelected="1" view="pageBreakPreview" zoomScaleSheetLayoutView="100" zoomScalePageLayoutView="0" workbookViewId="0" topLeftCell="A3">
      <selection activeCell="B19" sqref="B19:G19"/>
    </sheetView>
  </sheetViews>
  <sheetFormatPr defaultColWidth="9.00390625" defaultRowHeight="12.75" outlineLevelRow="1"/>
  <cols>
    <col min="1" max="1" width="6.00390625" style="72" customWidth="1"/>
    <col min="2" max="2" width="17.625" style="70" customWidth="1"/>
    <col min="3" max="3" width="23.375" style="70" customWidth="1"/>
    <col min="4" max="4" width="13.875" style="70" customWidth="1"/>
    <col min="5" max="5" width="11.75390625" style="70" customWidth="1"/>
    <col min="6" max="7" width="11.00390625" style="70" customWidth="1"/>
    <col min="8" max="8" width="11.625" style="70" customWidth="1"/>
    <col min="9" max="9" width="26.125" style="70" customWidth="1"/>
    <col min="10" max="10" width="22.125" style="70" customWidth="1"/>
    <col min="11" max="11" width="10.00390625" style="70" customWidth="1"/>
    <col min="12" max="16384" width="9.125" style="70" customWidth="1"/>
  </cols>
  <sheetData>
    <row r="1" spans="1:7" s="229" customFormat="1" ht="21" customHeight="1" hidden="1" outlineLevel="1">
      <c r="A1" s="228"/>
      <c r="D1" s="367" t="s">
        <v>66</v>
      </c>
      <c r="E1" s="367"/>
      <c r="F1" s="367"/>
      <c r="G1" s="367"/>
    </row>
    <row r="2" spans="1:7" s="229" customFormat="1" ht="77.25" customHeight="1" hidden="1" outlineLevel="1">
      <c r="A2" s="228"/>
      <c r="C2" s="368" t="s">
        <v>110</v>
      </c>
      <c r="D2" s="368"/>
      <c r="E2" s="368"/>
      <c r="F2" s="368"/>
      <c r="G2" s="368"/>
    </row>
    <row r="3" spans="1:8" s="229" customFormat="1" ht="4.5" customHeight="1" collapsed="1">
      <c r="A3" s="230"/>
      <c r="B3" s="231"/>
      <c r="C3" s="231"/>
      <c r="D3" s="231"/>
      <c r="E3" s="231"/>
      <c r="F3" s="231"/>
      <c r="G3" s="231"/>
      <c r="H3" s="232"/>
    </row>
    <row r="4" spans="1:8" s="229" customFormat="1" ht="36" customHeight="1">
      <c r="A4" s="369" t="s">
        <v>111</v>
      </c>
      <c r="B4" s="369"/>
      <c r="C4" s="369"/>
      <c r="D4" s="369"/>
      <c r="E4" s="369"/>
      <c r="F4" s="369"/>
      <c r="G4" s="369"/>
      <c r="H4" s="233"/>
    </row>
    <row r="5" spans="1:8" s="229" customFormat="1" ht="18.75" customHeight="1">
      <c r="A5" s="370" t="s">
        <v>63</v>
      </c>
      <c r="B5" s="370"/>
      <c r="C5" s="370"/>
      <c r="D5" s="370"/>
      <c r="E5" s="370"/>
      <c r="F5" s="370"/>
      <c r="G5" s="370"/>
      <c r="H5" s="233"/>
    </row>
    <row r="6" spans="1:8" s="229" customFormat="1" ht="9" customHeight="1">
      <c r="A6" s="234"/>
      <c r="B6" s="235"/>
      <c r="C6" s="235"/>
      <c r="D6" s="235"/>
      <c r="E6" s="235"/>
      <c r="F6" s="235"/>
      <c r="G6" s="235"/>
      <c r="H6" s="233"/>
    </row>
    <row r="7" spans="1:8" s="229" customFormat="1" ht="21" customHeight="1" thickBot="1">
      <c r="A7" s="236" t="s">
        <v>33</v>
      </c>
      <c r="B7" s="371" t="s">
        <v>112</v>
      </c>
      <c r="C7" s="371"/>
      <c r="D7" s="371"/>
      <c r="E7" s="371"/>
      <c r="F7" s="371"/>
      <c r="G7" s="371"/>
      <c r="H7" s="237"/>
    </row>
    <row r="8" spans="1:7" s="238" customFormat="1" ht="58.5" customHeight="1" thickBot="1">
      <c r="A8" s="234"/>
      <c r="B8" s="372" t="s">
        <v>4</v>
      </c>
      <c r="C8" s="373"/>
      <c r="D8" s="374" t="s">
        <v>7</v>
      </c>
      <c r="E8" s="374"/>
      <c r="F8" s="374" t="s">
        <v>8</v>
      </c>
      <c r="G8" s="375"/>
    </row>
    <row r="9" spans="1:7" s="238" customFormat="1" ht="36.75" customHeight="1" thickBot="1">
      <c r="A9" s="67"/>
      <c r="B9" s="376" t="s">
        <v>113</v>
      </c>
      <c r="C9" s="377"/>
      <c r="D9" s="378">
        <f>F9/1.2</f>
        <v>1833.3333333333335</v>
      </c>
      <c r="E9" s="378"/>
      <c r="F9" s="378">
        <v>2200</v>
      </c>
      <c r="G9" s="379"/>
    </row>
    <row r="10" spans="1:7" s="243" customFormat="1" ht="5.25" customHeight="1">
      <c r="A10" s="239"/>
      <c r="B10" s="240"/>
      <c r="C10" s="240"/>
      <c r="D10" s="241"/>
      <c r="E10" s="242"/>
      <c r="F10" s="242"/>
      <c r="G10" s="242"/>
    </row>
    <row r="11" spans="1:7" s="245" customFormat="1" ht="33" customHeight="1">
      <c r="A11" s="244" t="s">
        <v>114</v>
      </c>
      <c r="B11" s="380" t="s">
        <v>115</v>
      </c>
      <c r="C11" s="380"/>
      <c r="D11" s="380"/>
      <c r="E11" s="380"/>
      <c r="F11" s="380"/>
      <c r="G11" s="380"/>
    </row>
    <row r="12" spans="1:7" s="68" customFormat="1" ht="31.5" customHeight="1">
      <c r="A12" s="67" t="s">
        <v>116</v>
      </c>
      <c r="B12" s="381" t="s">
        <v>117</v>
      </c>
      <c r="C12" s="381"/>
      <c r="D12" s="381"/>
      <c r="E12" s="381"/>
      <c r="F12" s="381"/>
      <c r="G12" s="381"/>
    </row>
    <row r="13" spans="1:9" s="69" customFormat="1" ht="18.75">
      <c r="A13" s="246" t="s">
        <v>118</v>
      </c>
      <c r="B13" s="293" t="s">
        <v>119</v>
      </c>
      <c r="C13" s="293"/>
      <c r="D13" s="293"/>
      <c r="E13" s="293"/>
      <c r="F13" s="293"/>
      <c r="G13" s="293"/>
      <c r="H13" s="68"/>
      <c r="I13" s="68"/>
    </row>
    <row r="14" spans="1:9" ht="18.75">
      <c r="A14" s="247" t="s">
        <v>120</v>
      </c>
      <c r="B14" s="382" t="s">
        <v>121</v>
      </c>
      <c r="C14" s="382"/>
      <c r="D14" s="382"/>
      <c r="E14" s="382"/>
      <c r="F14" s="382"/>
      <c r="G14" s="382"/>
      <c r="H14" s="71"/>
      <c r="I14" s="71"/>
    </row>
    <row r="15" spans="1:9" ht="18.75">
      <c r="A15" s="247" t="s">
        <v>120</v>
      </c>
      <c r="B15" s="382" t="s">
        <v>122</v>
      </c>
      <c r="C15" s="382"/>
      <c r="D15" s="382"/>
      <c r="E15" s="382"/>
      <c r="F15" s="382"/>
      <c r="G15" s="382"/>
      <c r="H15" s="71"/>
      <c r="I15" s="71"/>
    </row>
    <row r="16" spans="1:8" s="229" customFormat="1" ht="21" customHeight="1" thickBot="1">
      <c r="A16" s="236" t="s">
        <v>24</v>
      </c>
      <c r="B16" s="371" t="s">
        <v>123</v>
      </c>
      <c r="C16" s="371"/>
      <c r="D16" s="371"/>
      <c r="E16" s="371"/>
      <c r="F16" s="371"/>
      <c r="G16" s="371"/>
      <c r="H16" s="237"/>
    </row>
    <row r="17" spans="1:7" s="238" customFormat="1" ht="57.75" customHeight="1" thickBot="1">
      <c r="A17" s="234"/>
      <c r="B17" s="372" t="s">
        <v>4</v>
      </c>
      <c r="C17" s="373"/>
      <c r="D17" s="374" t="s">
        <v>7</v>
      </c>
      <c r="E17" s="374"/>
      <c r="F17" s="374" t="s">
        <v>8</v>
      </c>
      <c r="G17" s="375"/>
    </row>
    <row r="18" spans="1:7" s="238" customFormat="1" ht="29.25" customHeight="1" thickBot="1">
      <c r="A18" s="67"/>
      <c r="B18" s="376" t="s">
        <v>124</v>
      </c>
      <c r="C18" s="377"/>
      <c r="D18" s="378">
        <f>F18/1.2</f>
        <v>150</v>
      </c>
      <c r="E18" s="378"/>
      <c r="F18" s="378">
        <v>180</v>
      </c>
      <c r="G18" s="379"/>
    </row>
    <row r="19" spans="1:7" s="68" customFormat="1" ht="31.5" customHeight="1">
      <c r="A19" s="67" t="s">
        <v>125</v>
      </c>
      <c r="B19" s="381" t="s">
        <v>117</v>
      </c>
      <c r="C19" s="381"/>
      <c r="D19" s="381"/>
      <c r="E19" s="381"/>
      <c r="F19" s="381"/>
      <c r="G19" s="381"/>
    </row>
    <row r="20" spans="1:9" s="69" customFormat="1" ht="18.75">
      <c r="A20" s="246" t="s">
        <v>126</v>
      </c>
      <c r="B20" s="293" t="s">
        <v>127</v>
      </c>
      <c r="C20" s="293"/>
      <c r="D20" s="293"/>
      <c r="E20" s="293"/>
      <c r="F20" s="293"/>
      <c r="G20" s="293"/>
      <c r="H20" s="68"/>
      <c r="I20" s="68"/>
    </row>
    <row r="21" spans="1:9" ht="18.75">
      <c r="A21" s="247" t="s">
        <v>120</v>
      </c>
      <c r="B21" s="382" t="s">
        <v>128</v>
      </c>
      <c r="C21" s="382"/>
      <c r="D21" s="382"/>
      <c r="E21" s="382"/>
      <c r="F21" s="382"/>
      <c r="G21" s="382"/>
      <c r="H21" s="71"/>
      <c r="I21" s="71"/>
    </row>
    <row r="22" spans="1:9" s="69" customFormat="1" ht="18.75">
      <c r="A22" s="67" t="s">
        <v>55</v>
      </c>
      <c r="B22" s="293" t="s">
        <v>54</v>
      </c>
      <c r="C22" s="293"/>
      <c r="D22" s="293"/>
      <c r="E22" s="293"/>
      <c r="F22" s="293"/>
      <c r="G22" s="293"/>
      <c r="H22" s="68"/>
      <c r="I22" s="68"/>
    </row>
    <row r="23" spans="1:9" ht="66.75" customHeight="1">
      <c r="A23" s="70"/>
      <c r="B23" s="383" t="s">
        <v>50</v>
      </c>
      <c r="C23" s="383"/>
      <c r="D23" s="383"/>
      <c r="E23" s="383"/>
      <c r="F23" s="383"/>
      <c r="G23" s="383"/>
      <c r="H23" s="71"/>
      <c r="I23" s="71"/>
    </row>
    <row r="24" spans="2:7" ht="18.75" customHeight="1">
      <c r="B24" s="277" t="s">
        <v>51</v>
      </c>
      <c r="C24" s="277"/>
      <c r="D24" s="277"/>
      <c r="E24" s="277"/>
      <c r="F24" s="277"/>
      <c r="G24" s="277"/>
    </row>
    <row r="25" spans="2:7" ht="28.5" customHeight="1">
      <c r="B25" s="277" t="s">
        <v>52</v>
      </c>
      <c r="C25" s="277"/>
      <c r="D25" s="277"/>
      <c r="E25" s="277"/>
      <c r="F25" s="277"/>
      <c r="G25" s="277"/>
    </row>
    <row r="26" spans="2:7" ht="32.25" customHeight="1">
      <c r="B26" s="277" t="s">
        <v>53</v>
      </c>
      <c r="C26" s="277"/>
      <c r="D26" s="277"/>
      <c r="E26" s="277"/>
      <c r="F26" s="277"/>
      <c r="G26" s="277"/>
    </row>
    <row r="27" spans="1:8" s="248" customFormat="1" ht="17.25" customHeight="1">
      <c r="A27" s="75" t="s">
        <v>104</v>
      </c>
      <c r="B27" s="299" t="s">
        <v>129</v>
      </c>
      <c r="C27" s="299"/>
      <c r="D27" s="299"/>
      <c r="E27" s="299"/>
      <c r="F27" s="63"/>
      <c r="G27" s="63"/>
      <c r="H27" s="63"/>
    </row>
    <row r="28" spans="1:8" s="249" customFormat="1" ht="16.5" customHeight="1">
      <c r="A28" s="248"/>
      <c r="B28" s="254" t="s">
        <v>42</v>
      </c>
      <c r="C28" s="254"/>
      <c r="D28" s="254"/>
      <c r="E28" s="254"/>
      <c r="F28" s="254"/>
      <c r="G28" s="254"/>
      <c r="H28" s="65"/>
    </row>
    <row r="29" spans="1:8" s="249" customFormat="1" ht="21" customHeight="1">
      <c r="A29" s="248"/>
      <c r="B29" s="254" t="s">
        <v>43</v>
      </c>
      <c r="C29" s="254"/>
      <c r="D29" s="254"/>
      <c r="E29" s="254"/>
      <c r="F29" s="65"/>
      <c r="G29" s="65"/>
      <c r="H29" s="65"/>
    </row>
    <row r="30" spans="1:6" s="103" customFormat="1" ht="15.75" hidden="1" outlineLevel="1">
      <c r="A30" s="102"/>
      <c r="B30" s="86" t="s">
        <v>56</v>
      </c>
      <c r="C30" s="87"/>
      <c r="D30" s="1"/>
      <c r="E30" s="88"/>
      <c r="F30" s="89" t="s">
        <v>57</v>
      </c>
    </row>
    <row r="31" ht="18.75" collapsed="1"/>
    <row r="32" ht="9" customHeight="1"/>
  </sheetData>
  <sheetProtection/>
  <mergeCells count="34">
    <mergeCell ref="B25:G25"/>
    <mergeCell ref="B26:G26"/>
    <mergeCell ref="B27:E27"/>
    <mergeCell ref="B28:G28"/>
    <mergeCell ref="B29:E29"/>
    <mergeCell ref="B19:G19"/>
    <mergeCell ref="B20:G20"/>
    <mergeCell ref="B21:G21"/>
    <mergeCell ref="B22:G22"/>
    <mergeCell ref="B23:G23"/>
    <mergeCell ref="B14:G14"/>
    <mergeCell ref="B15:G15"/>
    <mergeCell ref="B24:G24"/>
    <mergeCell ref="B16:G16"/>
    <mergeCell ref="B17:C17"/>
    <mergeCell ref="D17:E17"/>
    <mergeCell ref="F17:G17"/>
    <mergeCell ref="B18:C18"/>
    <mergeCell ref="D18:E18"/>
    <mergeCell ref="F18:G18"/>
    <mergeCell ref="B9:C9"/>
    <mergeCell ref="D9:E9"/>
    <mergeCell ref="F9:G9"/>
    <mergeCell ref="B11:G11"/>
    <mergeCell ref="B12:G12"/>
    <mergeCell ref="B13:G13"/>
    <mergeCell ref="D1:G1"/>
    <mergeCell ref="C2:G2"/>
    <mergeCell ref="A4:G4"/>
    <mergeCell ref="A5:G5"/>
    <mergeCell ref="B7:G7"/>
    <mergeCell ref="B8:C8"/>
    <mergeCell ref="D8:E8"/>
    <mergeCell ref="F8:G8"/>
  </mergeCells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Адвертмедиа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Kusniatsova</dc:creator>
  <cp:keywords/>
  <dc:description/>
  <cp:lastModifiedBy>iw</cp:lastModifiedBy>
  <cp:lastPrinted>2024-04-05T11:18:41Z</cp:lastPrinted>
  <dcterms:created xsi:type="dcterms:W3CDTF">2014-01-10T10:06:26Z</dcterms:created>
  <dcterms:modified xsi:type="dcterms:W3CDTF">2024-04-15T06:36:51Z</dcterms:modified>
  <cp:category/>
  <cp:version/>
  <cp:contentType/>
  <cp:contentStatus/>
</cp:coreProperties>
</file>